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ropbox\webinair\"/>
    </mc:Choice>
  </mc:AlternateContent>
  <workbookProtection workbookAlgorithmName="SHA-512" workbookHashValue="BDHkYw09oHFz291sh7fyDRXHg51+TGD3vG98pAq7FVlbGxJJipcce1l6sGP3fRm5HR9dg4I9PELajz/PqXbGNA==" workbookSaltValue="80ueDzIO52WlcOBLrwa47A==" workbookSpinCount="100000" lockStructure="1"/>
  <bookViews>
    <workbookView xWindow="0" yWindow="0" windowWidth="19200" windowHeight="11490"/>
  </bookViews>
  <sheets>
    <sheet name="AMM" sheetId="21" r:id="rId1"/>
    <sheet name="TEC" sheetId="17" r:id="rId2"/>
    <sheet name="CUO" sheetId="18" r:id="rId3"/>
    <sheet name="COLL" sheetId="7" r:id="rId4"/>
    <sheet name="tab_coll" sheetId="8" state="hidden" r:id="rId5"/>
    <sheet name="AZ_AGR" sheetId="13" r:id="rId6"/>
    <sheet name="tab_az_agr" sheetId="14" state="hidden" r:id="rId7"/>
    <sheet name="GUA" sheetId="15" r:id="rId8"/>
    <sheet name="tab_gua" sheetId="16" state="hidden" r:id="rId9"/>
    <sheet name="tab_tec" sheetId="12" state="hidden" r:id="rId10"/>
    <sheet name="tab_cuo" sheetId="19" state="hidden" r:id="rId11"/>
    <sheet name="tab_amm" sheetId="20" state="hidden" r:id="rId12"/>
  </sheets>
  <definedNames>
    <definedName name="_xlnm.Print_Area" localSheetId="0">AMM!$A$1:$AK$253</definedName>
    <definedName name="_xlnm.Print_Area" localSheetId="5">AZ_AGR!$A$1:$AK$250</definedName>
    <definedName name="_xlnm.Print_Area" localSheetId="3">COLL!$A$1:$AK$251</definedName>
    <definedName name="_xlnm.Print_Area" localSheetId="2">CUO!$A$1:$AK$251</definedName>
    <definedName name="_xlnm.Print_Area" localSheetId="7">GUA!$A$1:$AK$250</definedName>
    <definedName name="_xlnm.Print_Area" localSheetId="1">TEC!$A$1:$AK$251</definedName>
  </definedNames>
  <calcPr calcId="162913"/>
</workbook>
</file>

<file path=xl/calcChain.xml><?xml version="1.0" encoding="utf-8"?>
<calcChain xmlns="http://schemas.openxmlformats.org/spreadsheetml/2006/main">
  <c r="J230" i="15" l="1"/>
  <c r="J230" i="13"/>
  <c r="J230" i="7"/>
  <c r="J230" i="18"/>
  <c r="J230" i="17"/>
  <c r="J232" i="21"/>
  <c r="AI184" i="21"/>
  <c r="AB184" i="21"/>
  <c r="T184" i="21"/>
  <c r="K184" i="21"/>
  <c r="F184" i="21"/>
  <c r="AI168" i="21"/>
  <c r="AB168" i="21"/>
  <c r="T168" i="21"/>
  <c r="K168" i="21"/>
  <c r="F168" i="21"/>
  <c r="O22" i="15" l="1"/>
  <c r="AH149" i="21" l="1"/>
  <c r="AI129" i="21"/>
  <c r="AB129" i="21"/>
  <c r="T129" i="21"/>
  <c r="K129" i="21"/>
  <c r="F129" i="21"/>
  <c r="AI128" i="21"/>
  <c r="AB128" i="21"/>
  <c r="T128" i="21"/>
  <c r="K128" i="21"/>
  <c r="F128" i="21"/>
  <c r="AI127" i="21"/>
  <c r="AB127" i="21"/>
  <c r="T127" i="21"/>
  <c r="K127" i="21"/>
  <c r="F127" i="21"/>
  <c r="AI126" i="21"/>
  <c r="AB126" i="21"/>
  <c r="T126" i="21"/>
  <c r="K126" i="21"/>
  <c r="F126" i="21"/>
  <c r="AI125" i="21"/>
  <c r="AB125" i="21"/>
  <c r="T125" i="21"/>
  <c r="K125" i="21"/>
  <c r="F125" i="21"/>
  <c r="AI124" i="21"/>
  <c r="AB124" i="21"/>
  <c r="T124" i="21"/>
  <c r="K124" i="21"/>
  <c r="F124" i="21"/>
  <c r="AI123" i="21"/>
  <c r="AB123" i="21"/>
  <c r="T123" i="21"/>
  <c r="K123" i="21"/>
  <c r="F123" i="21"/>
  <c r="AI122" i="21"/>
  <c r="AI130" i="21" s="1"/>
  <c r="AB122" i="21"/>
  <c r="T122" i="21"/>
  <c r="K122" i="21"/>
  <c r="F122" i="21"/>
  <c r="AI121" i="21"/>
  <c r="AB121" i="21"/>
  <c r="T121" i="21"/>
  <c r="K121" i="21"/>
  <c r="F121" i="21"/>
  <c r="AI120" i="21"/>
  <c r="AB120" i="21"/>
  <c r="AB130" i="21" s="1"/>
  <c r="T120" i="21"/>
  <c r="T130" i="21" s="1"/>
  <c r="K120" i="21"/>
  <c r="K130" i="21" s="1"/>
  <c r="F120" i="21"/>
  <c r="F130" i="21" s="1"/>
  <c r="AH147" i="17"/>
  <c r="AI127" i="17"/>
  <c r="AB127" i="17"/>
  <c r="T127" i="17"/>
  <c r="K127" i="17"/>
  <c r="F127" i="17"/>
  <c r="AI126" i="17"/>
  <c r="AB126" i="17"/>
  <c r="T126" i="17"/>
  <c r="K126" i="17"/>
  <c r="F126" i="17"/>
  <c r="AI125" i="17"/>
  <c r="AB125" i="17"/>
  <c r="T125" i="17"/>
  <c r="K125" i="17"/>
  <c r="F125" i="17"/>
  <c r="AI124" i="17"/>
  <c r="AB124" i="17"/>
  <c r="T124" i="17"/>
  <c r="K124" i="17"/>
  <c r="F124" i="17"/>
  <c r="AI123" i="17"/>
  <c r="AB123" i="17"/>
  <c r="T123" i="17"/>
  <c r="K123" i="17"/>
  <c r="F123" i="17"/>
  <c r="AI122" i="17"/>
  <c r="AB122" i="17"/>
  <c r="T122" i="17"/>
  <c r="K122" i="17"/>
  <c r="F122" i="17"/>
  <c r="AI121" i="17"/>
  <c r="AB121" i="17"/>
  <c r="T121" i="17"/>
  <c r="K121" i="17"/>
  <c r="F121" i="17"/>
  <c r="AI120" i="17"/>
  <c r="AB120" i="17"/>
  <c r="T120" i="17"/>
  <c r="K120" i="17"/>
  <c r="F120" i="17"/>
  <c r="AI119" i="17"/>
  <c r="AB119" i="17"/>
  <c r="T119" i="17"/>
  <c r="K119" i="17"/>
  <c r="F119" i="17"/>
  <c r="AI118" i="17"/>
  <c r="AI128" i="17" s="1"/>
  <c r="AB118" i="17"/>
  <c r="AB128" i="17" s="1"/>
  <c r="T118" i="17"/>
  <c r="T128" i="17" s="1"/>
  <c r="K118" i="17"/>
  <c r="K128" i="17" s="1"/>
  <c r="F118" i="17"/>
  <c r="F128" i="17" s="1"/>
  <c r="AH147" i="18"/>
  <c r="AI127" i="18"/>
  <c r="AB127" i="18"/>
  <c r="T127" i="18"/>
  <c r="K127" i="18"/>
  <c r="F127" i="18"/>
  <c r="AI126" i="18"/>
  <c r="AB126" i="18"/>
  <c r="T126" i="18"/>
  <c r="K126" i="18"/>
  <c r="F126" i="18"/>
  <c r="AI125" i="18"/>
  <c r="AB125" i="18"/>
  <c r="T125" i="18"/>
  <c r="K125" i="18"/>
  <c r="F125" i="18"/>
  <c r="AI124" i="18"/>
  <c r="AB124" i="18"/>
  <c r="T124" i="18"/>
  <c r="K124" i="18"/>
  <c r="F124" i="18"/>
  <c r="AI123" i="18"/>
  <c r="AB123" i="18"/>
  <c r="T123" i="18"/>
  <c r="K123" i="18"/>
  <c r="F123" i="18"/>
  <c r="AI122" i="18"/>
  <c r="AB122" i="18"/>
  <c r="T122" i="18"/>
  <c r="K122" i="18"/>
  <c r="F122" i="18"/>
  <c r="AI121" i="18"/>
  <c r="AB121" i="18"/>
  <c r="T121" i="18"/>
  <c r="K121" i="18"/>
  <c r="F121" i="18"/>
  <c r="AI120" i="18"/>
  <c r="AI128" i="18" s="1"/>
  <c r="AB120" i="18"/>
  <c r="AB128" i="18" s="1"/>
  <c r="T120" i="18"/>
  <c r="K120" i="18"/>
  <c r="F120" i="18"/>
  <c r="AI119" i="18"/>
  <c r="AB119" i="18"/>
  <c r="T119" i="18"/>
  <c r="T128" i="18" s="1"/>
  <c r="K119" i="18"/>
  <c r="K128" i="18" s="1"/>
  <c r="F119" i="18"/>
  <c r="AI118" i="18"/>
  <c r="AB118" i="18"/>
  <c r="T118" i="18"/>
  <c r="K118" i="18"/>
  <c r="F118" i="18"/>
  <c r="F128" i="18" s="1"/>
  <c r="AH147" i="7"/>
  <c r="AI127" i="7"/>
  <c r="AB127" i="7"/>
  <c r="T127" i="7"/>
  <c r="K127" i="7"/>
  <c r="F127" i="7"/>
  <c r="AI126" i="7"/>
  <c r="AB126" i="7"/>
  <c r="T126" i="7"/>
  <c r="K126" i="7"/>
  <c r="F126" i="7"/>
  <c r="AI125" i="7"/>
  <c r="AB125" i="7"/>
  <c r="T125" i="7"/>
  <c r="K125" i="7"/>
  <c r="F125" i="7"/>
  <c r="AI124" i="7"/>
  <c r="AB124" i="7"/>
  <c r="T124" i="7"/>
  <c r="K124" i="7"/>
  <c r="F124" i="7"/>
  <c r="AI123" i="7"/>
  <c r="AB123" i="7"/>
  <c r="T123" i="7"/>
  <c r="K123" i="7"/>
  <c r="F123" i="7"/>
  <c r="AI122" i="7"/>
  <c r="AB122" i="7"/>
  <c r="T122" i="7"/>
  <c r="K122" i="7"/>
  <c r="F122" i="7"/>
  <c r="AI121" i="7"/>
  <c r="AB121" i="7"/>
  <c r="T121" i="7"/>
  <c r="K121" i="7"/>
  <c r="F121" i="7"/>
  <c r="AI120" i="7"/>
  <c r="AI128" i="7" s="1"/>
  <c r="AB120" i="7"/>
  <c r="AB128" i="7" s="1"/>
  <c r="T120" i="7"/>
  <c r="K120" i="7"/>
  <c r="F120" i="7"/>
  <c r="AI119" i="7"/>
  <c r="AB119" i="7"/>
  <c r="T119" i="7"/>
  <c r="T128" i="7" s="1"/>
  <c r="K119" i="7"/>
  <c r="F119" i="7"/>
  <c r="AI118" i="7"/>
  <c r="AB118" i="7"/>
  <c r="T118" i="7"/>
  <c r="K118" i="7"/>
  <c r="K128" i="7" s="1"/>
  <c r="F118" i="7"/>
  <c r="F128" i="7" s="1"/>
  <c r="AH147" i="13"/>
  <c r="AI127" i="13"/>
  <c r="AB127" i="13"/>
  <c r="T127" i="13"/>
  <c r="K127" i="13"/>
  <c r="F127" i="13"/>
  <c r="AI126" i="13"/>
  <c r="AB126" i="13"/>
  <c r="T126" i="13"/>
  <c r="K126" i="13"/>
  <c r="F126" i="13"/>
  <c r="AI125" i="13"/>
  <c r="AB125" i="13"/>
  <c r="T125" i="13"/>
  <c r="K125" i="13"/>
  <c r="F125" i="13"/>
  <c r="AI124" i="13"/>
  <c r="AB124" i="13"/>
  <c r="T124" i="13"/>
  <c r="K124" i="13"/>
  <c r="F124" i="13"/>
  <c r="AI123" i="13"/>
  <c r="AB123" i="13"/>
  <c r="T123" i="13"/>
  <c r="K123" i="13"/>
  <c r="F123" i="13"/>
  <c r="AI122" i="13"/>
  <c r="AB122" i="13"/>
  <c r="T122" i="13"/>
  <c r="K122" i="13"/>
  <c r="F122" i="13"/>
  <c r="AI121" i="13"/>
  <c r="AB121" i="13"/>
  <c r="T121" i="13"/>
  <c r="K121" i="13"/>
  <c r="F121" i="13"/>
  <c r="AI120" i="13"/>
  <c r="AI128" i="13" s="1"/>
  <c r="AB120" i="13"/>
  <c r="T120" i="13"/>
  <c r="K120" i="13"/>
  <c r="F120" i="13"/>
  <c r="AI119" i="13"/>
  <c r="AB119" i="13"/>
  <c r="T119" i="13"/>
  <c r="K119" i="13"/>
  <c r="K128" i="13" s="1"/>
  <c r="F119" i="13"/>
  <c r="AI118" i="13"/>
  <c r="AB118" i="13"/>
  <c r="AB128" i="13" s="1"/>
  <c r="T118" i="13"/>
  <c r="T128" i="13" s="1"/>
  <c r="K118" i="13"/>
  <c r="F118" i="13"/>
  <c r="F128" i="13" s="1"/>
  <c r="AH147" i="15"/>
  <c r="AI128" i="15"/>
  <c r="AI127" i="15"/>
  <c r="AB127" i="15"/>
  <c r="T127" i="15"/>
  <c r="K127" i="15"/>
  <c r="F127" i="15"/>
  <c r="AI126" i="15"/>
  <c r="AB126" i="15"/>
  <c r="T126" i="15"/>
  <c r="K126" i="15"/>
  <c r="F126" i="15"/>
  <c r="AI125" i="15"/>
  <c r="AB125" i="15"/>
  <c r="T125" i="15"/>
  <c r="K125" i="15"/>
  <c r="F125" i="15"/>
  <c r="AI124" i="15"/>
  <c r="AB124" i="15"/>
  <c r="T124" i="15"/>
  <c r="K124" i="15"/>
  <c r="F124" i="15"/>
  <c r="AI123" i="15"/>
  <c r="AB123" i="15"/>
  <c r="T123" i="15"/>
  <c r="K123" i="15"/>
  <c r="F123" i="15"/>
  <c r="AI122" i="15"/>
  <c r="AB122" i="15"/>
  <c r="T122" i="15"/>
  <c r="K122" i="15"/>
  <c r="F122" i="15"/>
  <c r="AI121" i="15"/>
  <c r="AB121" i="15"/>
  <c r="T121" i="15"/>
  <c r="K121" i="15"/>
  <c r="F121" i="15"/>
  <c r="AI120" i="15"/>
  <c r="AB120" i="15"/>
  <c r="T120" i="15"/>
  <c r="K120" i="15"/>
  <c r="F120" i="15"/>
  <c r="F128" i="15" s="1"/>
  <c r="AI119" i="15"/>
  <c r="AB119" i="15"/>
  <c r="T119" i="15"/>
  <c r="K119" i="15"/>
  <c r="F119" i="15"/>
  <c r="AI118" i="15"/>
  <c r="AB118" i="15"/>
  <c r="AB128" i="15" s="1"/>
  <c r="T118" i="15"/>
  <c r="T128" i="15" s="1"/>
  <c r="K118" i="15"/>
  <c r="K128" i="15" s="1"/>
  <c r="F118" i="15"/>
  <c r="O19" i="21"/>
  <c r="AI19" i="21"/>
  <c r="AI20" i="21"/>
  <c r="AI21" i="21"/>
  <c r="AI22" i="21"/>
  <c r="AI23" i="21"/>
  <c r="O24" i="21"/>
  <c r="F32" i="21"/>
  <c r="F42" i="21" s="1"/>
  <c r="K32" i="21"/>
  <c r="K42" i="21" s="1"/>
  <c r="T32" i="21"/>
  <c r="AB32" i="21"/>
  <c r="AI32" i="21"/>
  <c r="AI42" i="21" s="1"/>
  <c r="F33" i="21"/>
  <c r="K33" i="21"/>
  <c r="T33" i="21"/>
  <c r="AB33" i="21"/>
  <c r="AI33" i="21"/>
  <c r="F34" i="21"/>
  <c r="K34" i="21"/>
  <c r="T34" i="21"/>
  <c r="AB34" i="21"/>
  <c r="AB42" i="21" s="1"/>
  <c r="AI34" i="21"/>
  <c r="F35" i="21"/>
  <c r="K35" i="21"/>
  <c r="T35" i="21"/>
  <c r="AB35" i="21"/>
  <c r="AI35" i="21"/>
  <c r="F36" i="21"/>
  <c r="K36" i="21"/>
  <c r="T36" i="21"/>
  <c r="AB36" i="21"/>
  <c r="AI36" i="21"/>
  <c r="F37" i="21"/>
  <c r="K37" i="21"/>
  <c r="T37" i="21"/>
  <c r="AB37" i="21"/>
  <c r="AI37" i="21"/>
  <c r="F38" i="21"/>
  <c r="K38" i="21"/>
  <c r="T38" i="21"/>
  <c r="AB38" i="21"/>
  <c r="AI38" i="21"/>
  <c r="F39" i="21"/>
  <c r="K39" i="21"/>
  <c r="T39" i="21"/>
  <c r="T42" i="21" s="1"/>
  <c r="AB39" i="21"/>
  <c r="AI39" i="21"/>
  <c r="F40" i="21"/>
  <c r="K40" i="21"/>
  <c r="T40" i="21"/>
  <c r="AB40" i="21"/>
  <c r="AI40" i="21"/>
  <c r="F41" i="21"/>
  <c r="K41" i="21"/>
  <c r="T41" i="21"/>
  <c r="AB41" i="21"/>
  <c r="AI41" i="21"/>
  <c r="F48" i="21"/>
  <c r="F58" i="21" s="1"/>
  <c r="K48" i="21"/>
  <c r="T48" i="21"/>
  <c r="AB48" i="21"/>
  <c r="AB58" i="21" s="1"/>
  <c r="AI48" i="21"/>
  <c r="AI58" i="21" s="1"/>
  <c r="F49" i="21"/>
  <c r="K49" i="21"/>
  <c r="T49" i="21"/>
  <c r="AB49" i="21"/>
  <c r="AI49" i="21"/>
  <c r="F50" i="21"/>
  <c r="K50" i="21"/>
  <c r="T50" i="21"/>
  <c r="AB50" i="21"/>
  <c r="AI50" i="21"/>
  <c r="F51" i="21"/>
  <c r="K51" i="21"/>
  <c r="T51" i="21"/>
  <c r="AB51" i="21"/>
  <c r="AI51" i="21"/>
  <c r="F52" i="21"/>
  <c r="K52" i="21"/>
  <c r="T52" i="21"/>
  <c r="AB52" i="21"/>
  <c r="AI52" i="21"/>
  <c r="F53" i="21"/>
  <c r="K53" i="21"/>
  <c r="T53" i="21"/>
  <c r="AB53" i="21"/>
  <c r="AI53" i="21"/>
  <c r="F54" i="21"/>
  <c r="K54" i="21"/>
  <c r="T54" i="21"/>
  <c r="AB54" i="21"/>
  <c r="AI54" i="21"/>
  <c r="F55" i="21"/>
  <c r="K55" i="21"/>
  <c r="K58" i="21" s="1"/>
  <c r="T55" i="21"/>
  <c r="AB55" i="21"/>
  <c r="AI55" i="21"/>
  <c r="F56" i="21"/>
  <c r="K56" i="21"/>
  <c r="T56" i="21"/>
  <c r="AB56" i="21"/>
  <c r="AI56" i="21"/>
  <c r="F57" i="21"/>
  <c r="K57" i="21"/>
  <c r="T57" i="21"/>
  <c r="AB57" i="21"/>
  <c r="AI57" i="21"/>
  <c r="T58" i="21"/>
  <c r="T59" i="21" s="1"/>
  <c r="F68" i="21"/>
  <c r="K68" i="21"/>
  <c r="K78" i="21" s="1"/>
  <c r="T68" i="21"/>
  <c r="T78" i="21" s="1"/>
  <c r="AB68" i="21"/>
  <c r="AB78" i="21" s="1"/>
  <c r="AI68" i="21"/>
  <c r="AI78" i="21" s="1"/>
  <c r="F69" i="21"/>
  <c r="K69" i="21"/>
  <c r="T69" i="21"/>
  <c r="AB69" i="21"/>
  <c r="AI69" i="21"/>
  <c r="F70" i="21"/>
  <c r="K70" i="21"/>
  <c r="T70" i="21"/>
  <c r="AB70" i="21"/>
  <c r="AI70" i="21"/>
  <c r="F71" i="21"/>
  <c r="K71" i="21"/>
  <c r="T71" i="21"/>
  <c r="AB71" i="21"/>
  <c r="AI71" i="21"/>
  <c r="F72" i="21"/>
  <c r="K72" i="21"/>
  <c r="T72" i="21"/>
  <c r="AB72" i="21"/>
  <c r="AI72" i="21"/>
  <c r="F73" i="21"/>
  <c r="K73" i="21"/>
  <c r="T73" i="21"/>
  <c r="AB73" i="21"/>
  <c r="AI73" i="21"/>
  <c r="F74" i="21"/>
  <c r="K74" i="21"/>
  <c r="T74" i="21"/>
  <c r="AB74" i="21"/>
  <c r="AI74" i="21"/>
  <c r="F75" i="21"/>
  <c r="K75" i="21"/>
  <c r="T75" i="21"/>
  <c r="AB75" i="21"/>
  <c r="AI75" i="21"/>
  <c r="F76" i="21"/>
  <c r="K76" i="21"/>
  <c r="T76" i="21"/>
  <c r="AB76" i="21"/>
  <c r="AI76" i="21"/>
  <c r="F77" i="21"/>
  <c r="K77" i="21"/>
  <c r="T77" i="21"/>
  <c r="AB77" i="21"/>
  <c r="AI77" i="21"/>
  <c r="F78" i="21"/>
  <c r="F79" i="21" s="1"/>
  <c r="F84" i="21"/>
  <c r="F94" i="21" s="1"/>
  <c r="K84" i="21"/>
  <c r="K94" i="21" s="1"/>
  <c r="T84" i="21"/>
  <c r="T94" i="21" s="1"/>
  <c r="AB84" i="21"/>
  <c r="AB94" i="21" s="1"/>
  <c r="AI84" i="21"/>
  <c r="AI94" i="21" s="1"/>
  <c r="F85" i="21"/>
  <c r="K85" i="21"/>
  <c r="T85" i="21"/>
  <c r="AB85" i="21"/>
  <c r="AI85" i="21"/>
  <c r="F86" i="21"/>
  <c r="K86" i="21"/>
  <c r="T86" i="21"/>
  <c r="AB86" i="21"/>
  <c r="AI86" i="21"/>
  <c r="F87" i="21"/>
  <c r="K87" i="21"/>
  <c r="T87" i="21"/>
  <c r="AB87" i="21"/>
  <c r="AI87" i="21"/>
  <c r="F88" i="21"/>
  <c r="K88" i="21"/>
  <c r="T88" i="21"/>
  <c r="AB88" i="21"/>
  <c r="AI88" i="21"/>
  <c r="F89" i="21"/>
  <c r="K89" i="21"/>
  <c r="T89" i="21"/>
  <c r="AB89" i="21"/>
  <c r="AI89" i="21"/>
  <c r="F90" i="21"/>
  <c r="K90" i="21"/>
  <c r="T90" i="21"/>
  <c r="AB90" i="21"/>
  <c r="AI90" i="21"/>
  <c r="F91" i="21"/>
  <c r="K91" i="21"/>
  <c r="T91" i="21"/>
  <c r="AB91" i="21"/>
  <c r="AI91" i="21"/>
  <c r="F92" i="21"/>
  <c r="K92" i="21"/>
  <c r="T92" i="21"/>
  <c r="AB92" i="21"/>
  <c r="AI92" i="21"/>
  <c r="F93" i="21"/>
  <c r="K93" i="21"/>
  <c r="T93" i="21"/>
  <c r="AB93" i="21"/>
  <c r="AI93" i="21"/>
  <c r="F104" i="21"/>
  <c r="F114" i="21" s="1"/>
  <c r="K104" i="21"/>
  <c r="K114" i="21" s="1"/>
  <c r="T104" i="21"/>
  <c r="T114" i="21" s="1"/>
  <c r="AB104" i="21"/>
  <c r="AB114" i="21" s="1"/>
  <c r="AI104" i="21"/>
  <c r="F105" i="21"/>
  <c r="K105" i="21"/>
  <c r="T105" i="21"/>
  <c r="AB105" i="21"/>
  <c r="AI105" i="21"/>
  <c r="F106" i="21"/>
  <c r="K106" i="21"/>
  <c r="T106" i="21"/>
  <c r="AB106" i="21"/>
  <c r="AI106" i="21"/>
  <c r="F107" i="21"/>
  <c r="K107" i="21"/>
  <c r="T107" i="21"/>
  <c r="AB107" i="21"/>
  <c r="AI107" i="21"/>
  <c r="F108" i="21"/>
  <c r="K108" i="21"/>
  <c r="T108" i="21"/>
  <c r="AB108" i="21"/>
  <c r="AI108" i="21"/>
  <c r="F109" i="21"/>
  <c r="K109" i="21"/>
  <c r="T109" i="21"/>
  <c r="AB109" i="21"/>
  <c r="AI109" i="21"/>
  <c r="F110" i="21"/>
  <c r="K110" i="21"/>
  <c r="T110" i="21"/>
  <c r="AB110" i="21"/>
  <c r="AI110" i="21"/>
  <c r="F111" i="21"/>
  <c r="K111" i="21"/>
  <c r="T111" i="21"/>
  <c r="AB111" i="21"/>
  <c r="AI111" i="21"/>
  <c r="AI114" i="21" s="1"/>
  <c r="F112" i="21"/>
  <c r="K112" i="21"/>
  <c r="T112" i="21"/>
  <c r="AB112" i="21"/>
  <c r="AI112" i="21"/>
  <c r="F113" i="21"/>
  <c r="K113" i="21"/>
  <c r="T113" i="21"/>
  <c r="AB113" i="21"/>
  <c r="AI113" i="21"/>
  <c r="F136" i="21"/>
  <c r="F146" i="21" s="1"/>
  <c r="K136" i="21"/>
  <c r="K146" i="21" s="1"/>
  <c r="T136" i="21"/>
  <c r="T146" i="21" s="1"/>
  <c r="AB136" i="21"/>
  <c r="AI136" i="21"/>
  <c r="F137" i="21"/>
  <c r="K137" i="21"/>
  <c r="T137" i="21"/>
  <c r="AB137" i="21"/>
  <c r="AI137" i="21"/>
  <c r="F138" i="21"/>
  <c r="K138" i="21"/>
  <c r="T138" i="21"/>
  <c r="AB138" i="21"/>
  <c r="AI138" i="21"/>
  <c r="F139" i="21"/>
  <c r="K139" i="21"/>
  <c r="T139" i="21"/>
  <c r="AB139" i="21"/>
  <c r="AI139" i="21"/>
  <c r="F140" i="21"/>
  <c r="K140" i="21"/>
  <c r="T140" i="21"/>
  <c r="AB140" i="21"/>
  <c r="AI140" i="21"/>
  <c r="F141" i="21"/>
  <c r="K141" i="21"/>
  <c r="T141" i="21"/>
  <c r="AB141" i="21"/>
  <c r="AI141" i="21"/>
  <c r="F142" i="21"/>
  <c r="K142" i="21"/>
  <c r="T142" i="21"/>
  <c r="AB142" i="21"/>
  <c r="AI142" i="21"/>
  <c r="F143" i="21"/>
  <c r="K143" i="21"/>
  <c r="T143" i="21"/>
  <c r="AB143" i="21"/>
  <c r="AB146" i="21" s="1"/>
  <c r="AI143" i="21"/>
  <c r="F144" i="21"/>
  <c r="K144" i="21"/>
  <c r="T144" i="21"/>
  <c r="AB144" i="21"/>
  <c r="AI144" i="21"/>
  <c r="F145" i="21"/>
  <c r="K145" i="21"/>
  <c r="T145" i="21"/>
  <c r="AB145" i="21"/>
  <c r="AI145" i="21"/>
  <c r="AI146" i="21"/>
  <c r="AI147" i="21" s="1"/>
  <c r="F156" i="21"/>
  <c r="F166" i="21" s="1"/>
  <c r="K156" i="21"/>
  <c r="T156" i="21"/>
  <c r="AB156" i="21"/>
  <c r="AB166" i="21" s="1"/>
  <c r="AI156" i="21"/>
  <c r="AI166" i="21" s="1"/>
  <c r="F157" i="21"/>
  <c r="K157" i="21"/>
  <c r="T157" i="21"/>
  <c r="AB157" i="21"/>
  <c r="AI157" i="21"/>
  <c r="F158" i="21"/>
  <c r="K158" i="21"/>
  <c r="T158" i="21"/>
  <c r="AB158" i="21"/>
  <c r="AI158" i="21"/>
  <c r="F159" i="21"/>
  <c r="K159" i="21"/>
  <c r="T159" i="21"/>
  <c r="AB159" i="21"/>
  <c r="AI159" i="21"/>
  <c r="F160" i="21"/>
  <c r="K160" i="21"/>
  <c r="T160" i="21"/>
  <c r="AB160" i="21"/>
  <c r="AI160" i="21"/>
  <c r="F161" i="21"/>
  <c r="K161" i="21"/>
  <c r="T161" i="21"/>
  <c r="AB161" i="21"/>
  <c r="AI161" i="21"/>
  <c r="F162" i="21"/>
  <c r="K162" i="21"/>
  <c r="T162" i="21"/>
  <c r="AB162" i="21"/>
  <c r="AI162" i="21"/>
  <c r="F163" i="21"/>
  <c r="K163" i="21"/>
  <c r="K166" i="21" s="1"/>
  <c r="T163" i="21"/>
  <c r="AB163" i="21"/>
  <c r="AI163" i="21"/>
  <c r="F164" i="21"/>
  <c r="K164" i="21"/>
  <c r="T164" i="21"/>
  <c r="AB164" i="21"/>
  <c r="AI164" i="21"/>
  <c r="F165" i="21"/>
  <c r="K165" i="21"/>
  <c r="T165" i="21"/>
  <c r="AB165" i="21"/>
  <c r="AI165" i="21"/>
  <c r="T166" i="21"/>
  <c r="T167" i="21" s="1"/>
  <c r="F172" i="21"/>
  <c r="K172" i="21"/>
  <c r="T172" i="21"/>
  <c r="T182" i="21" s="1"/>
  <c r="AB172" i="21"/>
  <c r="AB182" i="21" s="1"/>
  <c r="AI172" i="21"/>
  <c r="AI182" i="21" s="1"/>
  <c r="F173" i="21"/>
  <c r="K173" i="21"/>
  <c r="T173" i="21"/>
  <c r="AB173" i="21"/>
  <c r="AI173" i="21"/>
  <c r="F174" i="21"/>
  <c r="K174" i="21"/>
  <c r="T174" i="21"/>
  <c r="AB174" i="21"/>
  <c r="AI174" i="21"/>
  <c r="F175" i="21"/>
  <c r="K175" i="21"/>
  <c r="T175" i="21"/>
  <c r="AB175" i="21"/>
  <c r="AI175" i="21"/>
  <c r="F176" i="21"/>
  <c r="K176" i="21"/>
  <c r="T176" i="21"/>
  <c r="AB176" i="21"/>
  <c r="AI176" i="21"/>
  <c r="F177" i="21"/>
  <c r="K177" i="21"/>
  <c r="T177" i="21"/>
  <c r="AB177" i="21"/>
  <c r="AI177" i="21"/>
  <c r="F178" i="21"/>
  <c r="K178" i="21"/>
  <c r="T178" i="21"/>
  <c r="AB178" i="21"/>
  <c r="AI178" i="21"/>
  <c r="F179" i="21"/>
  <c r="F182" i="21" s="1"/>
  <c r="K179" i="21"/>
  <c r="T179" i="21"/>
  <c r="AB179" i="21"/>
  <c r="AI179" i="21"/>
  <c r="F180" i="21"/>
  <c r="K180" i="21"/>
  <c r="T180" i="21"/>
  <c r="AB180" i="21"/>
  <c r="AI180" i="21"/>
  <c r="F181" i="21"/>
  <c r="K181" i="21"/>
  <c r="T181" i="21"/>
  <c r="AB181" i="21"/>
  <c r="AI181" i="21"/>
  <c r="K182" i="21"/>
  <c r="K183" i="21" s="1"/>
  <c r="F192" i="21"/>
  <c r="K192" i="21"/>
  <c r="K202" i="21" s="1"/>
  <c r="T192" i="21"/>
  <c r="T202" i="21" s="1"/>
  <c r="AB192" i="21"/>
  <c r="AB202" i="21" s="1"/>
  <c r="AI192" i="21"/>
  <c r="AI202" i="21" s="1"/>
  <c r="F193" i="21"/>
  <c r="K193" i="21"/>
  <c r="T193" i="21"/>
  <c r="AB193" i="21"/>
  <c r="AI193" i="21"/>
  <c r="F194" i="21"/>
  <c r="K194" i="21"/>
  <c r="T194" i="21"/>
  <c r="AB194" i="21"/>
  <c r="AI194" i="21"/>
  <c r="F195" i="21"/>
  <c r="K195" i="21"/>
  <c r="T195" i="21"/>
  <c r="AB195" i="21"/>
  <c r="AI195" i="21"/>
  <c r="F196" i="21"/>
  <c r="K196" i="21"/>
  <c r="T196" i="21"/>
  <c r="AB196" i="21"/>
  <c r="AI196" i="21"/>
  <c r="F197" i="21"/>
  <c r="F202" i="21" s="1"/>
  <c r="K197" i="21"/>
  <c r="T197" i="21"/>
  <c r="AB197" i="21"/>
  <c r="AI197" i="21"/>
  <c r="F198" i="21"/>
  <c r="K198" i="21"/>
  <c r="T198" i="21"/>
  <c r="AB198" i="21"/>
  <c r="AI198" i="21"/>
  <c r="F199" i="21"/>
  <c r="K199" i="21"/>
  <c r="T199" i="21"/>
  <c r="AB199" i="21"/>
  <c r="AI199" i="21"/>
  <c r="F200" i="21"/>
  <c r="K200" i="21"/>
  <c r="T200" i="21"/>
  <c r="AB200" i="21"/>
  <c r="AI200" i="21"/>
  <c r="F201" i="21"/>
  <c r="K201" i="21"/>
  <c r="T201" i="21"/>
  <c r="AB201" i="21"/>
  <c r="AI201" i="21"/>
  <c r="F208" i="21"/>
  <c r="F218" i="21" s="1"/>
  <c r="K208" i="21"/>
  <c r="K218" i="21" s="1"/>
  <c r="T208" i="21"/>
  <c r="T218" i="21" s="1"/>
  <c r="AB208" i="21"/>
  <c r="AB218" i="21" s="1"/>
  <c r="AI208" i="21"/>
  <c r="F209" i="21"/>
  <c r="K209" i="21"/>
  <c r="T209" i="21"/>
  <c r="AB209" i="21"/>
  <c r="AI209" i="21"/>
  <c r="AI218" i="21" s="1"/>
  <c r="F210" i="21"/>
  <c r="K210" i="21"/>
  <c r="T210" i="21"/>
  <c r="AB210" i="21"/>
  <c r="AI210" i="21"/>
  <c r="F211" i="21"/>
  <c r="K211" i="21"/>
  <c r="T211" i="21"/>
  <c r="AB211" i="21"/>
  <c r="AI211" i="21"/>
  <c r="F212" i="21"/>
  <c r="K212" i="21"/>
  <c r="T212" i="21"/>
  <c r="AB212" i="21"/>
  <c r="AI212" i="21"/>
  <c r="F213" i="21"/>
  <c r="K213" i="21"/>
  <c r="T213" i="21"/>
  <c r="AB213" i="21"/>
  <c r="AI213" i="21"/>
  <c r="F214" i="21"/>
  <c r="K214" i="21"/>
  <c r="T214" i="21"/>
  <c r="AB214" i="21"/>
  <c r="AI214" i="21"/>
  <c r="F215" i="21"/>
  <c r="K215" i="21"/>
  <c r="T215" i="21"/>
  <c r="AB215" i="21"/>
  <c r="AI215" i="21"/>
  <c r="F216" i="21"/>
  <c r="K216" i="21"/>
  <c r="T216" i="21"/>
  <c r="AB216" i="21"/>
  <c r="AI216" i="21"/>
  <c r="F217" i="21"/>
  <c r="K217" i="21"/>
  <c r="T217" i="21"/>
  <c r="AB217" i="21"/>
  <c r="AI217" i="21"/>
  <c r="AI131" i="21" l="1"/>
  <c r="AI132" i="21" s="1"/>
  <c r="T131" i="21"/>
  <c r="T132" i="21" s="1"/>
  <c r="AB131" i="21"/>
  <c r="AB132" i="21" s="1"/>
  <c r="F131" i="21"/>
  <c r="F132" i="21" s="1"/>
  <c r="K131" i="21"/>
  <c r="K132" i="21" s="1"/>
  <c r="AI24" i="21"/>
  <c r="T129" i="17"/>
  <c r="T130" i="17" s="1"/>
  <c r="AI129" i="17"/>
  <c r="AI130" i="17" s="1"/>
  <c r="F130" i="17"/>
  <c r="F129" i="17"/>
  <c r="K129" i="17"/>
  <c r="K130" i="17"/>
  <c r="AB129" i="17"/>
  <c r="AB130" i="17" s="1"/>
  <c r="AB129" i="18"/>
  <c r="AB130" i="18" s="1"/>
  <c r="K129" i="18"/>
  <c r="K130" i="18" s="1"/>
  <c r="AI129" i="18"/>
  <c r="AI130" i="18" s="1"/>
  <c r="T129" i="18"/>
  <c r="T130" i="18"/>
  <c r="F129" i="18"/>
  <c r="F130" i="18" s="1"/>
  <c r="AB129" i="7"/>
  <c r="AB130" i="7" s="1"/>
  <c r="AI129" i="7"/>
  <c r="AI130" i="7" s="1"/>
  <c r="T129" i="7"/>
  <c r="T130" i="7" s="1"/>
  <c r="F129" i="7"/>
  <c r="F130" i="7" s="1"/>
  <c r="K129" i="7"/>
  <c r="K130" i="7" s="1"/>
  <c r="T129" i="13"/>
  <c r="T130" i="13" s="1"/>
  <c r="AB129" i="13"/>
  <c r="AB130" i="13" s="1"/>
  <c r="F129" i="13"/>
  <c r="F130" i="13"/>
  <c r="AI129" i="13"/>
  <c r="AI130" i="13" s="1"/>
  <c r="K129" i="13"/>
  <c r="K130" i="13" s="1"/>
  <c r="AB130" i="15"/>
  <c r="AB129" i="15"/>
  <c r="T129" i="15"/>
  <c r="T130" i="15" s="1"/>
  <c r="AI130" i="15"/>
  <c r="F129" i="15"/>
  <c r="F130" i="15"/>
  <c r="K129" i="15"/>
  <c r="K130" i="15" s="1"/>
  <c r="AI129" i="15"/>
  <c r="AB203" i="21"/>
  <c r="AB204" i="21" s="1"/>
  <c r="AB79" i="21"/>
  <c r="AB80" i="21"/>
  <c r="F220" i="21"/>
  <c r="F219" i="21"/>
  <c r="F167" i="21"/>
  <c r="T79" i="21"/>
  <c r="T80" i="21" s="1"/>
  <c r="F203" i="21"/>
  <c r="F204" i="21" s="1"/>
  <c r="K204" i="21"/>
  <c r="K203" i="21"/>
  <c r="AI183" i="21"/>
  <c r="T147" i="21"/>
  <c r="T148" i="21"/>
  <c r="K79" i="21"/>
  <c r="K80" i="21" s="1"/>
  <c r="K59" i="21"/>
  <c r="K60" i="21" s="1"/>
  <c r="AI59" i="21"/>
  <c r="AI60" i="21" s="1"/>
  <c r="AI219" i="21"/>
  <c r="AI220" i="21"/>
  <c r="F183" i="21"/>
  <c r="AB43" i="21"/>
  <c r="AB44" i="21" s="1"/>
  <c r="T183" i="21"/>
  <c r="F147" i="21"/>
  <c r="F148" i="21" s="1"/>
  <c r="T115" i="21"/>
  <c r="T116" i="21" s="1"/>
  <c r="AI96" i="21"/>
  <c r="AI95" i="21"/>
  <c r="AI43" i="21"/>
  <c r="AI44" i="21" s="1"/>
  <c r="K219" i="21"/>
  <c r="K220" i="21" s="1"/>
  <c r="F95" i="21"/>
  <c r="F96" i="21" s="1"/>
  <c r="AB183" i="21"/>
  <c r="AB59" i="21"/>
  <c r="AB60" i="21" s="1"/>
  <c r="T43" i="21"/>
  <c r="T44" i="21"/>
  <c r="K167" i="21"/>
  <c r="AI167" i="21"/>
  <c r="K115" i="21"/>
  <c r="K116" i="21" s="1"/>
  <c r="AB95" i="21"/>
  <c r="AB96" i="21" s="1"/>
  <c r="T203" i="21"/>
  <c r="T204" i="21" s="1"/>
  <c r="AB115" i="21"/>
  <c r="AB116" i="21" s="1"/>
  <c r="AB219" i="21"/>
  <c r="AB220" i="21" s="1"/>
  <c r="AB167" i="21"/>
  <c r="AB147" i="21"/>
  <c r="AB148" i="21"/>
  <c r="F116" i="21"/>
  <c r="F115" i="21"/>
  <c r="T95" i="21"/>
  <c r="T96" i="21" s="1"/>
  <c r="F59" i="21"/>
  <c r="F60" i="21"/>
  <c r="F43" i="21"/>
  <c r="F44" i="21" s="1"/>
  <c r="K148" i="21"/>
  <c r="K147" i="21"/>
  <c r="T219" i="21"/>
  <c r="T220" i="21" s="1"/>
  <c r="AI203" i="21"/>
  <c r="AI204" i="21" s="1"/>
  <c r="AI115" i="21"/>
  <c r="AI116" i="21"/>
  <c r="K96" i="21"/>
  <c r="K95" i="21"/>
  <c r="AI79" i="21"/>
  <c r="AI80" i="21" s="1"/>
  <c r="K43" i="21"/>
  <c r="K44" i="21"/>
  <c r="AI148" i="21"/>
  <c r="F80" i="21"/>
  <c r="T60" i="21"/>
  <c r="AH61" i="21" l="1"/>
  <c r="AH221" i="21"/>
  <c r="AH97" i="21"/>
  <c r="AH185" i="21"/>
  <c r="AI182" i="18" l="1"/>
  <c r="AB182" i="18"/>
  <c r="T182" i="18"/>
  <c r="K182" i="18"/>
  <c r="F182" i="18"/>
  <c r="AI166" i="18"/>
  <c r="AB166" i="18"/>
  <c r="T166" i="18"/>
  <c r="K166" i="18"/>
  <c r="F166" i="18"/>
  <c r="AI146" i="18"/>
  <c r="AB146" i="18"/>
  <c r="T146" i="18"/>
  <c r="K146" i="18"/>
  <c r="F146" i="18"/>
  <c r="AI114" i="18"/>
  <c r="AB114" i="18"/>
  <c r="T114" i="18"/>
  <c r="K114" i="18"/>
  <c r="F114" i="18"/>
  <c r="AI182" i="17"/>
  <c r="AB182" i="17"/>
  <c r="T182" i="17"/>
  <c r="K182" i="17"/>
  <c r="F182" i="17"/>
  <c r="AI166" i="17"/>
  <c r="AB166" i="17"/>
  <c r="T166" i="17"/>
  <c r="K166" i="17"/>
  <c r="F166" i="17"/>
  <c r="AI146" i="17"/>
  <c r="AB146" i="17"/>
  <c r="T146" i="17"/>
  <c r="K146" i="17"/>
  <c r="F146" i="17"/>
  <c r="AI114" i="17"/>
  <c r="AB114" i="17"/>
  <c r="T114" i="17"/>
  <c r="K114" i="17"/>
  <c r="F114" i="17"/>
  <c r="V238" i="21" l="1"/>
  <c r="AI215" i="18"/>
  <c r="AB215" i="18"/>
  <c r="T215" i="18"/>
  <c r="K215" i="18"/>
  <c r="F215" i="18"/>
  <c r="AI214" i="18"/>
  <c r="AB214" i="18"/>
  <c r="T214" i="18"/>
  <c r="K214" i="18"/>
  <c r="F214" i="18"/>
  <c r="AI213" i="18"/>
  <c r="AB213" i="18"/>
  <c r="T213" i="18"/>
  <c r="K213" i="18"/>
  <c r="F213" i="18"/>
  <c r="AI212" i="18"/>
  <c r="AB212" i="18"/>
  <c r="T212" i="18"/>
  <c r="K212" i="18"/>
  <c r="F212" i="18"/>
  <c r="AI211" i="18"/>
  <c r="AB211" i="18"/>
  <c r="T211" i="18"/>
  <c r="K211" i="18"/>
  <c r="F211" i="18"/>
  <c r="AI210" i="18"/>
  <c r="AB210" i="18"/>
  <c r="T210" i="18"/>
  <c r="K210" i="18"/>
  <c r="F210" i="18"/>
  <c r="AI209" i="18"/>
  <c r="AB209" i="18"/>
  <c r="T209" i="18"/>
  <c r="K209" i="18"/>
  <c r="F209" i="18"/>
  <c r="AI208" i="18"/>
  <c r="AB208" i="18"/>
  <c r="T208" i="18"/>
  <c r="T216" i="18" s="1"/>
  <c r="K208" i="18"/>
  <c r="F208" i="18"/>
  <c r="AI207" i="18"/>
  <c r="AB207" i="18"/>
  <c r="AB216" i="18" s="1"/>
  <c r="T207" i="18"/>
  <c r="K207" i="18"/>
  <c r="K216" i="18" s="1"/>
  <c r="F207" i="18"/>
  <c r="AI206" i="18"/>
  <c r="AI216" i="18" s="1"/>
  <c r="AB206" i="18"/>
  <c r="T206" i="18"/>
  <c r="K206" i="18"/>
  <c r="F206" i="18"/>
  <c r="F216" i="18" s="1"/>
  <c r="AI199" i="18"/>
  <c r="AB199" i="18"/>
  <c r="T199" i="18"/>
  <c r="K199" i="18"/>
  <c r="F199" i="18"/>
  <c r="AI198" i="18"/>
  <c r="AB198" i="18"/>
  <c r="T198" i="18"/>
  <c r="K198" i="18"/>
  <c r="F198" i="18"/>
  <c r="AI197" i="18"/>
  <c r="AB197" i="18"/>
  <c r="T197" i="18"/>
  <c r="K197" i="18"/>
  <c r="F197" i="18"/>
  <c r="AI196" i="18"/>
  <c r="AB196" i="18"/>
  <c r="T196" i="18"/>
  <c r="K196" i="18"/>
  <c r="F196" i="18"/>
  <c r="AI195" i="18"/>
  <c r="AB195" i="18"/>
  <c r="T195" i="18"/>
  <c r="K195" i="18"/>
  <c r="F195" i="18"/>
  <c r="AI194" i="18"/>
  <c r="AB194" i="18"/>
  <c r="T194" i="18"/>
  <c r="K194" i="18"/>
  <c r="F194" i="18"/>
  <c r="AI193" i="18"/>
  <c r="AB193" i="18"/>
  <c r="T193" i="18"/>
  <c r="K193" i="18"/>
  <c r="F193" i="18"/>
  <c r="AI192" i="18"/>
  <c r="AB192" i="18"/>
  <c r="AB200" i="18" s="1"/>
  <c r="T192" i="18"/>
  <c r="K192" i="18"/>
  <c r="F192" i="18"/>
  <c r="AI191" i="18"/>
  <c r="AI200" i="18" s="1"/>
  <c r="AB191" i="18"/>
  <c r="T191" i="18"/>
  <c r="K191" i="18"/>
  <c r="F191" i="18"/>
  <c r="F200" i="18" s="1"/>
  <c r="AI190" i="18"/>
  <c r="AB190" i="18"/>
  <c r="T190" i="18"/>
  <c r="T200" i="18" s="1"/>
  <c r="K190" i="18"/>
  <c r="K200" i="18" s="1"/>
  <c r="F190" i="18"/>
  <c r="AI179" i="18"/>
  <c r="AB179" i="18"/>
  <c r="T179" i="18"/>
  <c r="K179" i="18"/>
  <c r="F179" i="18"/>
  <c r="AI178" i="18"/>
  <c r="AB178" i="18"/>
  <c r="T178" i="18"/>
  <c r="K178" i="18"/>
  <c r="F178" i="18"/>
  <c r="AI177" i="18"/>
  <c r="AB177" i="18"/>
  <c r="T177" i="18"/>
  <c r="K177" i="18"/>
  <c r="F177" i="18"/>
  <c r="AI176" i="18"/>
  <c r="AB176" i="18"/>
  <c r="T176" i="18"/>
  <c r="K176" i="18"/>
  <c r="F176" i="18"/>
  <c r="AI175" i="18"/>
  <c r="AB175" i="18"/>
  <c r="T175" i="18"/>
  <c r="K175" i="18"/>
  <c r="F175" i="18"/>
  <c r="AI174" i="18"/>
  <c r="AB174" i="18"/>
  <c r="T174" i="18"/>
  <c r="K174" i="18"/>
  <c r="F174" i="18"/>
  <c r="AI173" i="18"/>
  <c r="AB173" i="18"/>
  <c r="T173" i="18"/>
  <c r="K173" i="18"/>
  <c r="F173" i="18"/>
  <c r="AI172" i="18"/>
  <c r="AB172" i="18"/>
  <c r="T172" i="18"/>
  <c r="K172" i="18"/>
  <c r="F172" i="18"/>
  <c r="AI171" i="18"/>
  <c r="AB171" i="18"/>
  <c r="T171" i="18"/>
  <c r="T180" i="18" s="1"/>
  <c r="K171" i="18"/>
  <c r="F171" i="18"/>
  <c r="AI170" i="18"/>
  <c r="AI180" i="18" s="1"/>
  <c r="AB170" i="18"/>
  <c r="AB180" i="18" s="1"/>
  <c r="T170" i="18"/>
  <c r="K170" i="18"/>
  <c r="K180" i="18" s="1"/>
  <c r="F170" i="18"/>
  <c r="F180" i="18" s="1"/>
  <c r="AI163" i="18"/>
  <c r="AB163" i="18"/>
  <c r="T163" i="18"/>
  <c r="K163" i="18"/>
  <c r="F163" i="18"/>
  <c r="AI162" i="18"/>
  <c r="AB162" i="18"/>
  <c r="T162" i="18"/>
  <c r="K162" i="18"/>
  <c r="F162" i="18"/>
  <c r="AI161" i="18"/>
  <c r="AB161" i="18"/>
  <c r="T161" i="18"/>
  <c r="K161" i="18"/>
  <c r="F161" i="18"/>
  <c r="AI160" i="18"/>
  <c r="AB160" i="18"/>
  <c r="T160" i="18"/>
  <c r="K160" i="18"/>
  <c r="F160" i="18"/>
  <c r="AI159" i="18"/>
  <c r="AB159" i="18"/>
  <c r="T159" i="18"/>
  <c r="K159" i="18"/>
  <c r="F159" i="18"/>
  <c r="AI158" i="18"/>
  <c r="AB158" i="18"/>
  <c r="T158" i="18"/>
  <c r="K158" i="18"/>
  <c r="F158" i="18"/>
  <c r="AI157" i="18"/>
  <c r="AB157" i="18"/>
  <c r="T157" i="18"/>
  <c r="K157" i="18"/>
  <c r="F157" i="18"/>
  <c r="AI156" i="18"/>
  <c r="AB156" i="18"/>
  <c r="T156" i="18"/>
  <c r="K156" i="18"/>
  <c r="F156" i="18"/>
  <c r="AI155" i="18"/>
  <c r="AB155" i="18"/>
  <c r="AB164" i="18" s="1"/>
  <c r="T155" i="18"/>
  <c r="K155" i="18"/>
  <c r="F155" i="18"/>
  <c r="AI154" i="18"/>
  <c r="AI164" i="18" s="1"/>
  <c r="AB154" i="18"/>
  <c r="T154" i="18"/>
  <c r="T164" i="18" s="1"/>
  <c r="K154" i="18"/>
  <c r="K164" i="18" s="1"/>
  <c r="F154" i="18"/>
  <c r="F164" i="18" s="1"/>
  <c r="AI143" i="18"/>
  <c r="AB143" i="18"/>
  <c r="T143" i="18"/>
  <c r="K143" i="18"/>
  <c r="F143" i="18"/>
  <c r="AI142" i="18"/>
  <c r="AB142" i="18"/>
  <c r="T142" i="18"/>
  <c r="K142" i="18"/>
  <c r="F142" i="18"/>
  <c r="AI141" i="18"/>
  <c r="AB141" i="18"/>
  <c r="T141" i="18"/>
  <c r="K141" i="18"/>
  <c r="F141" i="18"/>
  <c r="AI140" i="18"/>
  <c r="AB140" i="18"/>
  <c r="T140" i="18"/>
  <c r="K140" i="18"/>
  <c r="F140" i="18"/>
  <c r="AI139" i="18"/>
  <c r="AB139" i="18"/>
  <c r="T139" i="18"/>
  <c r="K139" i="18"/>
  <c r="F139" i="18"/>
  <c r="AI138" i="18"/>
  <c r="AB138" i="18"/>
  <c r="T138" i="18"/>
  <c r="K138" i="18"/>
  <c r="F138" i="18"/>
  <c r="AI137" i="18"/>
  <c r="AB137" i="18"/>
  <c r="T137" i="18"/>
  <c r="K137" i="18"/>
  <c r="F137" i="18"/>
  <c r="AI136" i="18"/>
  <c r="AB136" i="18"/>
  <c r="T136" i="18"/>
  <c r="K136" i="18"/>
  <c r="F136" i="18"/>
  <c r="F144" i="18" s="1"/>
  <c r="AI135" i="18"/>
  <c r="AB135" i="18"/>
  <c r="T135" i="18"/>
  <c r="K135" i="18"/>
  <c r="K144" i="18" s="1"/>
  <c r="F135" i="18"/>
  <c r="AI134" i="18"/>
  <c r="AI144" i="18" s="1"/>
  <c r="AB134" i="18"/>
  <c r="AB144" i="18" s="1"/>
  <c r="T134" i="18"/>
  <c r="T144" i="18" s="1"/>
  <c r="K134" i="18"/>
  <c r="F134" i="18"/>
  <c r="AI111" i="18"/>
  <c r="AB111" i="18"/>
  <c r="T111" i="18"/>
  <c r="K111" i="18"/>
  <c r="F111" i="18"/>
  <c r="AI110" i="18"/>
  <c r="AB110" i="18"/>
  <c r="T110" i="18"/>
  <c r="K110" i="18"/>
  <c r="F110" i="18"/>
  <c r="AI109" i="18"/>
  <c r="AB109" i="18"/>
  <c r="T109" i="18"/>
  <c r="K109" i="18"/>
  <c r="F109" i="18"/>
  <c r="AI108" i="18"/>
  <c r="AB108" i="18"/>
  <c r="T108" i="18"/>
  <c r="K108" i="18"/>
  <c r="F108" i="18"/>
  <c r="AI107" i="18"/>
  <c r="AB107" i="18"/>
  <c r="T107" i="18"/>
  <c r="K107" i="18"/>
  <c r="F107" i="18"/>
  <c r="AI106" i="18"/>
  <c r="AB106" i="18"/>
  <c r="T106" i="18"/>
  <c r="K106" i="18"/>
  <c r="F106" i="18"/>
  <c r="AI105" i="18"/>
  <c r="AB105" i="18"/>
  <c r="T105" i="18"/>
  <c r="K105" i="18"/>
  <c r="F105" i="18"/>
  <c r="AI104" i="18"/>
  <c r="AB104" i="18"/>
  <c r="T104" i="18"/>
  <c r="K104" i="18"/>
  <c r="K112" i="18" s="1"/>
  <c r="F104" i="18"/>
  <c r="AI103" i="18"/>
  <c r="AB103" i="18"/>
  <c r="T103" i="18"/>
  <c r="T112" i="18" s="1"/>
  <c r="K103" i="18"/>
  <c r="F103" i="18"/>
  <c r="AI102" i="18"/>
  <c r="AI112" i="18" s="1"/>
  <c r="AB102" i="18"/>
  <c r="AB112" i="18" s="1"/>
  <c r="T102" i="18"/>
  <c r="K102" i="18"/>
  <c r="F102" i="18"/>
  <c r="F112" i="18" s="1"/>
  <c r="AI91" i="18"/>
  <c r="AB91" i="18"/>
  <c r="T91" i="18"/>
  <c r="K91" i="18"/>
  <c r="F91" i="18"/>
  <c r="AI90" i="18"/>
  <c r="AB90" i="18"/>
  <c r="T90" i="18"/>
  <c r="K90" i="18"/>
  <c r="F90" i="18"/>
  <c r="AI89" i="18"/>
  <c r="AB89" i="18"/>
  <c r="T89" i="18"/>
  <c r="K89" i="18"/>
  <c r="F89" i="18"/>
  <c r="AI88" i="18"/>
  <c r="AB88" i="18"/>
  <c r="T88" i="18"/>
  <c r="K88" i="18"/>
  <c r="F88" i="18"/>
  <c r="AI87" i="18"/>
  <c r="AB87" i="18"/>
  <c r="T87" i="18"/>
  <c r="K87" i="18"/>
  <c r="F87" i="18"/>
  <c r="AI86" i="18"/>
  <c r="AB86" i="18"/>
  <c r="T86" i="18"/>
  <c r="K86" i="18"/>
  <c r="F86" i="18"/>
  <c r="AI85" i="18"/>
  <c r="AB85" i="18"/>
  <c r="T85" i="18"/>
  <c r="K85" i="18"/>
  <c r="F85" i="18"/>
  <c r="AI84" i="18"/>
  <c r="AB84" i="18"/>
  <c r="AB92" i="18" s="1"/>
  <c r="T84" i="18"/>
  <c r="K84" i="18"/>
  <c r="F84" i="18"/>
  <c r="AI83" i="18"/>
  <c r="AI92" i="18" s="1"/>
  <c r="AB83" i="18"/>
  <c r="T83" i="18"/>
  <c r="K83" i="18"/>
  <c r="F83" i="18"/>
  <c r="F92" i="18" s="1"/>
  <c r="AI82" i="18"/>
  <c r="AB82" i="18"/>
  <c r="T82" i="18"/>
  <c r="T92" i="18" s="1"/>
  <c r="K82" i="18"/>
  <c r="K92" i="18" s="1"/>
  <c r="F82" i="18"/>
  <c r="AI75" i="18"/>
  <c r="AB75" i="18"/>
  <c r="T75" i="18"/>
  <c r="K75" i="18"/>
  <c r="F75" i="18"/>
  <c r="AI74" i="18"/>
  <c r="AB74" i="18"/>
  <c r="T74" i="18"/>
  <c r="K74" i="18"/>
  <c r="F74" i="18"/>
  <c r="AI73" i="18"/>
  <c r="AB73" i="18"/>
  <c r="T73" i="18"/>
  <c r="K73" i="18"/>
  <c r="F73" i="18"/>
  <c r="AI72" i="18"/>
  <c r="AB72" i="18"/>
  <c r="T72" i="18"/>
  <c r="K72" i="18"/>
  <c r="F72" i="18"/>
  <c r="AI71" i="18"/>
  <c r="AB71" i="18"/>
  <c r="T71" i="18"/>
  <c r="K71" i="18"/>
  <c r="F71" i="18"/>
  <c r="AI70" i="18"/>
  <c r="AB70" i="18"/>
  <c r="T70" i="18"/>
  <c r="K70" i="18"/>
  <c r="F70" i="18"/>
  <c r="AI69" i="18"/>
  <c r="AB69" i="18"/>
  <c r="T69" i="18"/>
  <c r="K69" i="18"/>
  <c r="F69" i="18"/>
  <c r="AI68" i="18"/>
  <c r="AI76" i="18" s="1"/>
  <c r="AB68" i="18"/>
  <c r="T68" i="18"/>
  <c r="K68" i="18"/>
  <c r="F68" i="18"/>
  <c r="AI67" i="18"/>
  <c r="AB67" i="18"/>
  <c r="T67" i="18"/>
  <c r="K67" i="18"/>
  <c r="K76" i="18" s="1"/>
  <c r="F67" i="18"/>
  <c r="AI66" i="18"/>
  <c r="AB66" i="18"/>
  <c r="AB76" i="18" s="1"/>
  <c r="T66" i="18"/>
  <c r="T76" i="18" s="1"/>
  <c r="K66" i="18"/>
  <c r="F66" i="18"/>
  <c r="F76" i="18" s="1"/>
  <c r="AI55" i="18"/>
  <c r="AB55" i="18"/>
  <c r="T55" i="18"/>
  <c r="K55" i="18"/>
  <c r="F55" i="18"/>
  <c r="AI54" i="18"/>
  <c r="AB54" i="18"/>
  <c r="T54" i="18"/>
  <c r="K54" i="18"/>
  <c r="F54" i="18"/>
  <c r="AI53" i="18"/>
  <c r="AB53" i="18"/>
  <c r="T53" i="18"/>
  <c r="K53" i="18"/>
  <c r="F53" i="18"/>
  <c r="AI52" i="18"/>
  <c r="AB52" i="18"/>
  <c r="T52" i="18"/>
  <c r="K52" i="18"/>
  <c r="F52" i="18"/>
  <c r="AI51" i="18"/>
  <c r="AB51" i="18"/>
  <c r="T51" i="18"/>
  <c r="K51" i="18"/>
  <c r="F51" i="18"/>
  <c r="AI50" i="18"/>
  <c r="AB50" i="18"/>
  <c r="T50" i="18"/>
  <c r="K50" i="18"/>
  <c r="F50" i="18"/>
  <c r="AI49" i="18"/>
  <c r="AB49" i="18"/>
  <c r="T49" i="18"/>
  <c r="K49" i="18"/>
  <c r="F49" i="18"/>
  <c r="AI48" i="18"/>
  <c r="AB48" i="18"/>
  <c r="T48" i="18"/>
  <c r="K48" i="18"/>
  <c r="F48" i="18"/>
  <c r="AI47" i="18"/>
  <c r="AB47" i="18"/>
  <c r="AB56" i="18" s="1"/>
  <c r="T47" i="18"/>
  <c r="K47" i="18"/>
  <c r="F47" i="18"/>
  <c r="AI46" i="18"/>
  <c r="AI56" i="18" s="1"/>
  <c r="AB46" i="18"/>
  <c r="T46" i="18"/>
  <c r="T56" i="18" s="1"/>
  <c r="K46" i="18"/>
  <c r="K56" i="18" s="1"/>
  <c r="F46" i="18"/>
  <c r="F56" i="18" s="1"/>
  <c r="AI39" i="18"/>
  <c r="AB39" i="18"/>
  <c r="T39" i="18"/>
  <c r="K39" i="18"/>
  <c r="F39" i="18"/>
  <c r="AI38" i="18"/>
  <c r="AB38" i="18"/>
  <c r="T38" i="18"/>
  <c r="K38" i="18"/>
  <c r="F38" i="18"/>
  <c r="AI37" i="18"/>
  <c r="AB37" i="18"/>
  <c r="T37" i="18"/>
  <c r="K37" i="18"/>
  <c r="F37" i="18"/>
  <c r="AI36" i="18"/>
  <c r="AB36" i="18"/>
  <c r="T36" i="18"/>
  <c r="K36" i="18"/>
  <c r="F36" i="18"/>
  <c r="AI35" i="18"/>
  <c r="AB35" i="18"/>
  <c r="T35" i="18"/>
  <c r="K35" i="18"/>
  <c r="F35" i="18"/>
  <c r="AI34" i="18"/>
  <c r="AB34" i="18"/>
  <c r="T34" i="18"/>
  <c r="K34" i="18"/>
  <c r="F34" i="18"/>
  <c r="AI33" i="18"/>
  <c r="AB33" i="18"/>
  <c r="T33" i="18"/>
  <c r="K33" i="18"/>
  <c r="F33" i="18"/>
  <c r="AI32" i="18"/>
  <c r="AB32" i="18"/>
  <c r="T32" i="18"/>
  <c r="K32" i="18"/>
  <c r="F32" i="18"/>
  <c r="AI31" i="18"/>
  <c r="AI40" i="18" s="1"/>
  <c r="AB31" i="18"/>
  <c r="T31" i="18"/>
  <c r="K31" i="18"/>
  <c r="F31" i="18"/>
  <c r="F40" i="18" s="1"/>
  <c r="AI30" i="18"/>
  <c r="AB30" i="18"/>
  <c r="AB40" i="18" s="1"/>
  <c r="T30" i="18"/>
  <c r="T40" i="18" s="1"/>
  <c r="K30" i="18"/>
  <c r="K40" i="18" s="1"/>
  <c r="F30" i="18"/>
  <c r="AI21" i="18"/>
  <c r="AI20" i="18"/>
  <c r="AI19" i="18"/>
  <c r="O19" i="18"/>
  <c r="O22" i="18" s="1"/>
  <c r="V236" i="18" s="1"/>
  <c r="AI19" i="17"/>
  <c r="T216" i="17"/>
  <c r="T217" i="17" s="1"/>
  <c r="AI215" i="17"/>
  <c r="AB215" i="17"/>
  <c r="T215" i="17"/>
  <c r="K215" i="17"/>
  <c r="F215" i="17"/>
  <c r="AI214" i="17"/>
  <c r="AB214" i="17"/>
  <c r="T214" i="17"/>
  <c r="K214" i="17"/>
  <c r="F214" i="17"/>
  <c r="AI213" i="17"/>
  <c r="AB213" i="17"/>
  <c r="T213" i="17"/>
  <c r="K213" i="17"/>
  <c r="F213" i="17"/>
  <c r="AI212" i="17"/>
  <c r="AB212" i="17"/>
  <c r="T212" i="17"/>
  <c r="K212" i="17"/>
  <c r="F212" i="17"/>
  <c r="AI211" i="17"/>
  <c r="AB211" i="17"/>
  <c r="T211" i="17"/>
  <c r="K211" i="17"/>
  <c r="F211" i="17"/>
  <c r="AI210" i="17"/>
  <c r="AB210" i="17"/>
  <c r="T210" i="17"/>
  <c r="K210" i="17"/>
  <c r="F210" i="17"/>
  <c r="AI209" i="17"/>
  <c r="AB209" i="17"/>
  <c r="T209" i="17"/>
  <c r="K209" i="17"/>
  <c r="F209" i="17"/>
  <c r="AI208" i="17"/>
  <c r="AB208" i="17"/>
  <c r="T208" i="17"/>
  <c r="K208" i="17"/>
  <c r="F208" i="17"/>
  <c r="AI207" i="17"/>
  <c r="AB207" i="17"/>
  <c r="T207" i="17"/>
  <c r="K207" i="17"/>
  <c r="F207" i="17"/>
  <c r="AI206" i="17"/>
  <c r="AI216" i="17" s="1"/>
  <c r="AB206" i="17"/>
  <c r="AB216" i="17" s="1"/>
  <c r="T206" i="17"/>
  <c r="K206" i="17"/>
  <c r="K216" i="17" s="1"/>
  <c r="F206" i="17"/>
  <c r="F216" i="17" s="1"/>
  <c r="AI199" i="17"/>
  <c r="AB199" i="17"/>
  <c r="T199" i="17"/>
  <c r="K199" i="17"/>
  <c r="F199" i="17"/>
  <c r="AI198" i="17"/>
  <c r="AB198" i="17"/>
  <c r="T198" i="17"/>
  <c r="K198" i="17"/>
  <c r="F198" i="17"/>
  <c r="AI197" i="17"/>
  <c r="AB197" i="17"/>
  <c r="T197" i="17"/>
  <c r="K197" i="17"/>
  <c r="F197" i="17"/>
  <c r="AI196" i="17"/>
  <c r="AB196" i="17"/>
  <c r="T196" i="17"/>
  <c r="K196" i="17"/>
  <c r="F196" i="17"/>
  <c r="AI195" i="17"/>
  <c r="AB195" i="17"/>
  <c r="T195" i="17"/>
  <c r="K195" i="17"/>
  <c r="F195" i="17"/>
  <c r="AI194" i="17"/>
  <c r="AB194" i="17"/>
  <c r="T194" i="17"/>
  <c r="K194" i="17"/>
  <c r="F194" i="17"/>
  <c r="AI193" i="17"/>
  <c r="AB193" i="17"/>
  <c r="T193" i="17"/>
  <c r="K193" i="17"/>
  <c r="F193" i="17"/>
  <c r="AI192" i="17"/>
  <c r="AB192" i="17"/>
  <c r="AB200" i="17" s="1"/>
  <c r="T192" i="17"/>
  <c r="K192" i="17"/>
  <c r="F192" i="17"/>
  <c r="AI191" i="17"/>
  <c r="AB191" i="17"/>
  <c r="T191" i="17"/>
  <c r="K191" i="17"/>
  <c r="F191" i="17"/>
  <c r="AI190" i="17"/>
  <c r="AI200" i="17" s="1"/>
  <c r="AB190" i="17"/>
  <c r="T190" i="17"/>
  <c r="T200" i="17" s="1"/>
  <c r="K190" i="17"/>
  <c r="K200" i="17" s="1"/>
  <c r="F190" i="17"/>
  <c r="F200" i="17" s="1"/>
  <c r="AI179" i="17"/>
  <c r="AB179" i="17"/>
  <c r="T179" i="17"/>
  <c r="K179" i="17"/>
  <c r="F179" i="17"/>
  <c r="AI178" i="17"/>
  <c r="AB178" i="17"/>
  <c r="T178" i="17"/>
  <c r="K178" i="17"/>
  <c r="F178" i="17"/>
  <c r="AI177" i="17"/>
  <c r="AB177" i="17"/>
  <c r="T177" i="17"/>
  <c r="K177" i="17"/>
  <c r="F177" i="17"/>
  <c r="AI176" i="17"/>
  <c r="AB176" i="17"/>
  <c r="T176" i="17"/>
  <c r="K176" i="17"/>
  <c r="F176" i="17"/>
  <c r="AI175" i="17"/>
  <c r="AB175" i="17"/>
  <c r="T175" i="17"/>
  <c r="K175" i="17"/>
  <c r="F175" i="17"/>
  <c r="AI174" i="17"/>
  <c r="AB174" i="17"/>
  <c r="T174" i="17"/>
  <c r="K174" i="17"/>
  <c r="F174" i="17"/>
  <c r="AI173" i="17"/>
  <c r="AB173" i="17"/>
  <c r="T173" i="17"/>
  <c r="K173" i="17"/>
  <c r="F173" i="17"/>
  <c r="AI172" i="17"/>
  <c r="AB172" i="17"/>
  <c r="T172" i="17"/>
  <c r="K172" i="17"/>
  <c r="F172" i="17"/>
  <c r="F180" i="17" s="1"/>
  <c r="AI171" i="17"/>
  <c r="AB171" i="17"/>
  <c r="T171" i="17"/>
  <c r="K171" i="17"/>
  <c r="F171" i="17"/>
  <c r="AI170" i="17"/>
  <c r="AI180" i="17" s="1"/>
  <c r="AB170" i="17"/>
  <c r="AB180" i="17" s="1"/>
  <c r="T170" i="17"/>
  <c r="T180" i="17" s="1"/>
  <c r="K170" i="17"/>
  <c r="K180" i="17" s="1"/>
  <c r="F170" i="17"/>
  <c r="AI163" i="17"/>
  <c r="AB163" i="17"/>
  <c r="T163" i="17"/>
  <c r="K163" i="17"/>
  <c r="F163" i="17"/>
  <c r="AI162" i="17"/>
  <c r="AB162" i="17"/>
  <c r="T162" i="17"/>
  <c r="K162" i="17"/>
  <c r="F162" i="17"/>
  <c r="AI161" i="17"/>
  <c r="AB161" i="17"/>
  <c r="T161" i="17"/>
  <c r="K161" i="17"/>
  <c r="F161" i="17"/>
  <c r="AI160" i="17"/>
  <c r="AB160" i="17"/>
  <c r="T160" i="17"/>
  <c r="K160" i="17"/>
  <c r="F160" i="17"/>
  <c r="AI159" i="17"/>
  <c r="AB159" i="17"/>
  <c r="T159" i="17"/>
  <c r="K159" i="17"/>
  <c r="F159" i="17"/>
  <c r="AI158" i="17"/>
  <c r="AB158" i="17"/>
  <c r="T158" i="17"/>
  <c r="K158" i="17"/>
  <c r="F158" i="17"/>
  <c r="AI157" i="17"/>
  <c r="AB157" i="17"/>
  <c r="T157" i="17"/>
  <c r="K157" i="17"/>
  <c r="F157" i="17"/>
  <c r="AI156" i="17"/>
  <c r="AB156" i="17"/>
  <c r="T156" i="17"/>
  <c r="K156" i="17"/>
  <c r="K164" i="17" s="1"/>
  <c r="F156" i="17"/>
  <c r="AI155" i="17"/>
  <c r="AB155" i="17"/>
  <c r="T155" i="17"/>
  <c r="K155" i="17"/>
  <c r="F155" i="17"/>
  <c r="AI154" i="17"/>
  <c r="AI164" i="17" s="1"/>
  <c r="AB154" i="17"/>
  <c r="AB164" i="17" s="1"/>
  <c r="T154" i="17"/>
  <c r="T164" i="17" s="1"/>
  <c r="K154" i="17"/>
  <c r="F154" i="17"/>
  <c r="F164" i="17" s="1"/>
  <c r="F144" i="17"/>
  <c r="F145" i="17" s="1"/>
  <c r="AI143" i="17"/>
  <c r="AB143" i="17"/>
  <c r="T143" i="17"/>
  <c r="K143" i="17"/>
  <c r="F143" i="17"/>
  <c r="AI142" i="17"/>
  <c r="AB142" i="17"/>
  <c r="T142" i="17"/>
  <c r="K142" i="17"/>
  <c r="F142" i="17"/>
  <c r="AI141" i="17"/>
  <c r="AB141" i="17"/>
  <c r="T141" i="17"/>
  <c r="K141" i="17"/>
  <c r="F141" i="17"/>
  <c r="AI140" i="17"/>
  <c r="AB140" i="17"/>
  <c r="T140" i="17"/>
  <c r="K140" i="17"/>
  <c r="F140" i="17"/>
  <c r="AI139" i="17"/>
  <c r="AB139" i="17"/>
  <c r="T139" i="17"/>
  <c r="K139" i="17"/>
  <c r="F139" i="17"/>
  <c r="AI138" i="17"/>
  <c r="AB138" i="17"/>
  <c r="T138" i="17"/>
  <c r="K138" i="17"/>
  <c r="F138" i="17"/>
  <c r="AI137" i="17"/>
  <c r="AB137" i="17"/>
  <c r="T137" i="17"/>
  <c r="K137" i="17"/>
  <c r="F137" i="17"/>
  <c r="AI136" i="17"/>
  <c r="AB136" i="17"/>
  <c r="AB144" i="17" s="1"/>
  <c r="T136" i="17"/>
  <c r="K136" i="17"/>
  <c r="F136" i="17"/>
  <c r="AI135" i="17"/>
  <c r="AB135" i="17"/>
  <c r="T135" i="17"/>
  <c r="K135" i="17"/>
  <c r="F135" i="17"/>
  <c r="AI134" i="17"/>
  <c r="AI144" i="17" s="1"/>
  <c r="AB134" i="17"/>
  <c r="T134" i="17"/>
  <c r="T144" i="17" s="1"/>
  <c r="K134" i="17"/>
  <c r="K144" i="17" s="1"/>
  <c r="F134" i="17"/>
  <c r="AI111" i="17"/>
  <c r="AB111" i="17"/>
  <c r="T111" i="17"/>
  <c r="K111" i="17"/>
  <c r="F111" i="17"/>
  <c r="AI110" i="17"/>
  <c r="AB110" i="17"/>
  <c r="T110" i="17"/>
  <c r="K110" i="17"/>
  <c r="F110" i="17"/>
  <c r="AI109" i="17"/>
  <c r="AB109" i="17"/>
  <c r="T109" i="17"/>
  <c r="K109" i="17"/>
  <c r="F109" i="17"/>
  <c r="AI108" i="17"/>
  <c r="AB108" i="17"/>
  <c r="T108" i="17"/>
  <c r="K108" i="17"/>
  <c r="F108" i="17"/>
  <c r="AI107" i="17"/>
  <c r="AB107" i="17"/>
  <c r="T107" i="17"/>
  <c r="K107" i="17"/>
  <c r="F107" i="17"/>
  <c r="AI106" i="17"/>
  <c r="AB106" i="17"/>
  <c r="T106" i="17"/>
  <c r="K106" i="17"/>
  <c r="F106" i="17"/>
  <c r="AI105" i="17"/>
  <c r="AB105" i="17"/>
  <c r="T105" i="17"/>
  <c r="K105" i="17"/>
  <c r="F105" i="17"/>
  <c r="AI104" i="17"/>
  <c r="AI112" i="17" s="1"/>
  <c r="AB104" i="17"/>
  <c r="T104" i="17"/>
  <c r="K104" i="17"/>
  <c r="K112" i="17" s="1"/>
  <c r="F104" i="17"/>
  <c r="AI103" i="17"/>
  <c r="AB103" i="17"/>
  <c r="T103" i="17"/>
  <c r="K103" i="17"/>
  <c r="F103" i="17"/>
  <c r="AI102" i="17"/>
  <c r="AB102" i="17"/>
  <c r="AB112" i="17" s="1"/>
  <c r="T102" i="17"/>
  <c r="T112" i="17" s="1"/>
  <c r="K102" i="17"/>
  <c r="F102" i="17"/>
  <c r="F112" i="17" s="1"/>
  <c r="AI91" i="17"/>
  <c r="AB91" i="17"/>
  <c r="T91" i="17"/>
  <c r="K91" i="17"/>
  <c r="F91" i="17"/>
  <c r="AI90" i="17"/>
  <c r="AB90" i="17"/>
  <c r="T90" i="17"/>
  <c r="K90" i="17"/>
  <c r="F90" i="17"/>
  <c r="AI89" i="17"/>
  <c r="AB89" i="17"/>
  <c r="T89" i="17"/>
  <c r="K89" i="17"/>
  <c r="F89" i="17"/>
  <c r="AI88" i="17"/>
  <c r="AB88" i="17"/>
  <c r="T88" i="17"/>
  <c r="K88" i="17"/>
  <c r="F88" i="17"/>
  <c r="AI87" i="17"/>
  <c r="AB87" i="17"/>
  <c r="T87" i="17"/>
  <c r="K87" i="17"/>
  <c r="F87" i="17"/>
  <c r="AI86" i="17"/>
  <c r="AB86" i="17"/>
  <c r="T86" i="17"/>
  <c r="K86" i="17"/>
  <c r="F86" i="17"/>
  <c r="AI85" i="17"/>
  <c r="AB85" i="17"/>
  <c r="T85" i="17"/>
  <c r="K85" i="17"/>
  <c r="F85" i="17"/>
  <c r="AI84" i="17"/>
  <c r="AB84" i="17"/>
  <c r="AB92" i="17" s="1"/>
  <c r="T84" i="17"/>
  <c r="K84" i="17"/>
  <c r="F84" i="17"/>
  <c r="AI83" i="17"/>
  <c r="AB83" i="17"/>
  <c r="T83" i="17"/>
  <c r="K83" i="17"/>
  <c r="F83" i="17"/>
  <c r="AI82" i="17"/>
  <c r="AI92" i="17" s="1"/>
  <c r="AB82" i="17"/>
  <c r="T82" i="17"/>
  <c r="T92" i="17" s="1"/>
  <c r="K82" i="17"/>
  <c r="K92" i="17" s="1"/>
  <c r="F82" i="17"/>
  <c r="F92" i="17" s="1"/>
  <c r="AI76" i="17"/>
  <c r="AI77" i="17" s="1"/>
  <c r="AI75" i="17"/>
  <c r="AB75" i="17"/>
  <c r="T75" i="17"/>
  <c r="K75" i="17"/>
  <c r="F75" i="17"/>
  <c r="AI74" i="17"/>
  <c r="AB74" i="17"/>
  <c r="T74" i="17"/>
  <c r="K74" i="17"/>
  <c r="F74" i="17"/>
  <c r="AI73" i="17"/>
  <c r="AB73" i="17"/>
  <c r="T73" i="17"/>
  <c r="K73" i="17"/>
  <c r="F73" i="17"/>
  <c r="AI72" i="17"/>
  <c r="AB72" i="17"/>
  <c r="T72" i="17"/>
  <c r="K72" i="17"/>
  <c r="F72" i="17"/>
  <c r="AI71" i="17"/>
  <c r="AB71" i="17"/>
  <c r="T71" i="17"/>
  <c r="K71" i="17"/>
  <c r="F71" i="17"/>
  <c r="AI70" i="17"/>
  <c r="AB70" i="17"/>
  <c r="T70" i="17"/>
  <c r="K70" i="17"/>
  <c r="F70" i="17"/>
  <c r="AI69" i="17"/>
  <c r="AB69" i="17"/>
  <c r="T69" i="17"/>
  <c r="K69" i="17"/>
  <c r="F69" i="17"/>
  <c r="AI68" i="17"/>
  <c r="AB68" i="17"/>
  <c r="T68" i="17"/>
  <c r="K68" i="17"/>
  <c r="F68" i="17"/>
  <c r="AI67" i="17"/>
  <c r="AB67" i="17"/>
  <c r="T67" i="17"/>
  <c r="K67" i="17"/>
  <c r="F67" i="17"/>
  <c r="AI66" i="17"/>
  <c r="AB66" i="17"/>
  <c r="AB76" i="17" s="1"/>
  <c r="T66" i="17"/>
  <c r="T76" i="17" s="1"/>
  <c r="K66" i="17"/>
  <c r="K76" i="17" s="1"/>
  <c r="F66" i="17"/>
  <c r="F76" i="17" s="1"/>
  <c r="AI55" i="17"/>
  <c r="AB55" i="17"/>
  <c r="T55" i="17"/>
  <c r="K55" i="17"/>
  <c r="F55" i="17"/>
  <c r="AI54" i="17"/>
  <c r="AB54" i="17"/>
  <c r="T54" i="17"/>
  <c r="K54" i="17"/>
  <c r="F54" i="17"/>
  <c r="AI53" i="17"/>
  <c r="AB53" i="17"/>
  <c r="T53" i="17"/>
  <c r="K53" i="17"/>
  <c r="F53" i="17"/>
  <c r="AI52" i="17"/>
  <c r="AB52" i="17"/>
  <c r="T52" i="17"/>
  <c r="K52" i="17"/>
  <c r="F52" i="17"/>
  <c r="AI51" i="17"/>
  <c r="AB51" i="17"/>
  <c r="T51" i="17"/>
  <c r="K51" i="17"/>
  <c r="F51" i="17"/>
  <c r="AI50" i="17"/>
  <c r="AB50" i="17"/>
  <c r="T50" i="17"/>
  <c r="K50" i="17"/>
  <c r="F50" i="17"/>
  <c r="AI49" i="17"/>
  <c r="AB49" i="17"/>
  <c r="T49" i="17"/>
  <c r="K49" i="17"/>
  <c r="F49" i="17"/>
  <c r="AI48" i="17"/>
  <c r="AB48" i="17"/>
  <c r="T48" i="17"/>
  <c r="K48" i="17"/>
  <c r="F48" i="17"/>
  <c r="AI47" i="17"/>
  <c r="AB47" i="17"/>
  <c r="T47" i="17"/>
  <c r="K47" i="17"/>
  <c r="F47" i="17"/>
  <c r="AI46" i="17"/>
  <c r="AI56" i="17" s="1"/>
  <c r="AB46" i="17"/>
  <c r="AB56" i="17" s="1"/>
  <c r="T46" i="17"/>
  <c r="T56" i="17" s="1"/>
  <c r="K46" i="17"/>
  <c r="K56" i="17" s="1"/>
  <c r="F46" i="17"/>
  <c r="F56" i="17" s="1"/>
  <c r="AI39" i="17"/>
  <c r="AB39" i="17"/>
  <c r="T39" i="17"/>
  <c r="K39" i="17"/>
  <c r="F39" i="17"/>
  <c r="AI38" i="17"/>
  <c r="AB38" i="17"/>
  <c r="T38" i="17"/>
  <c r="K38" i="17"/>
  <c r="F38" i="17"/>
  <c r="AI37" i="17"/>
  <c r="AB37" i="17"/>
  <c r="T37" i="17"/>
  <c r="K37" i="17"/>
  <c r="F37" i="17"/>
  <c r="AI36" i="17"/>
  <c r="AB36" i="17"/>
  <c r="T36" i="17"/>
  <c r="K36" i="17"/>
  <c r="F36" i="17"/>
  <c r="AI35" i="17"/>
  <c r="AB35" i="17"/>
  <c r="T35" i="17"/>
  <c r="K35" i="17"/>
  <c r="F35" i="17"/>
  <c r="AI34" i="17"/>
  <c r="AB34" i="17"/>
  <c r="T34" i="17"/>
  <c r="K34" i="17"/>
  <c r="F34" i="17"/>
  <c r="AI33" i="17"/>
  <c r="AB33" i="17"/>
  <c r="T33" i="17"/>
  <c r="K33" i="17"/>
  <c r="F33" i="17"/>
  <c r="AI32" i="17"/>
  <c r="AB32" i="17"/>
  <c r="T32" i="17"/>
  <c r="K32" i="17"/>
  <c r="F32" i="17"/>
  <c r="AI31" i="17"/>
  <c r="AB31" i="17"/>
  <c r="T31" i="17"/>
  <c r="K31" i="17"/>
  <c r="F31" i="17"/>
  <c r="AI30" i="17"/>
  <c r="AI40" i="17" s="1"/>
  <c r="AB30" i="17"/>
  <c r="AB40" i="17" s="1"/>
  <c r="T30" i="17"/>
  <c r="T40" i="17" s="1"/>
  <c r="K30" i="17"/>
  <c r="K40" i="17" s="1"/>
  <c r="F30" i="17"/>
  <c r="F40" i="17" s="1"/>
  <c r="AI21" i="17"/>
  <c r="AI20" i="17"/>
  <c r="O19" i="17"/>
  <c r="O22" i="17" s="1"/>
  <c r="V236" i="17" s="1"/>
  <c r="AI215" i="15"/>
  <c r="AB215" i="15"/>
  <c r="T215" i="15"/>
  <c r="K215" i="15"/>
  <c r="F215" i="15"/>
  <c r="AI214" i="15"/>
  <c r="AB214" i="15"/>
  <c r="T214" i="15"/>
  <c r="K214" i="15"/>
  <c r="F214" i="15"/>
  <c r="AI213" i="15"/>
  <c r="AB213" i="15"/>
  <c r="T213" i="15"/>
  <c r="K213" i="15"/>
  <c r="F213" i="15"/>
  <c r="AI212" i="15"/>
  <c r="AB212" i="15"/>
  <c r="T212" i="15"/>
  <c r="K212" i="15"/>
  <c r="F212" i="15"/>
  <c r="AI211" i="15"/>
  <c r="AB211" i="15"/>
  <c r="T211" i="15"/>
  <c r="K211" i="15"/>
  <c r="F211" i="15"/>
  <c r="AI210" i="15"/>
  <c r="AB210" i="15"/>
  <c r="T210" i="15"/>
  <c r="K210" i="15"/>
  <c r="F210" i="15"/>
  <c r="AI209" i="15"/>
  <c r="AB209" i="15"/>
  <c r="T209" i="15"/>
  <c r="K209" i="15"/>
  <c r="F209" i="15"/>
  <c r="AI208" i="15"/>
  <c r="AB208" i="15"/>
  <c r="T208" i="15"/>
  <c r="T216" i="15" s="1"/>
  <c r="K208" i="15"/>
  <c r="F208" i="15"/>
  <c r="AI207" i="15"/>
  <c r="AB207" i="15"/>
  <c r="T207" i="15"/>
  <c r="K207" i="15"/>
  <c r="K216" i="15" s="1"/>
  <c r="F207" i="15"/>
  <c r="AI206" i="15"/>
  <c r="AI216" i="15" s="1"/>
  <c r="AB206" i="15"/>
  <c r="AB216" i="15" s="1"/>
  <c r="T206" i="15"/>
  <c r="K206" i="15"/>
  <c r="F206" i="15"/>
  <c r="F216" i="15" s="1"/>
  <c r="AI199" i="15"/>
  <c r="AB199" i="15"/>
  <c r="T199" i="15"/>
  <c r="K199" i="15"/>
  <c r="F199" i="15"/>
  <c r="AI198" i="15"/>
  <c r="AB198" i="15"/>
  <c r="T198" i="15"/>
  <c r="K198" i="15"/>
  <c r="F198" i="15"/>
  <c r="AI197" i="15"/>
  <c r="AB197" i="15"/>
  <c r="T197" i="15"/>
  <c r="K197" i="15"/>
  <c r="F197" i="15"/>
  <c r="AI196" i="15"/>
  <c r="AB196" i="15"/>
  <c r="T196" i="15"/>
  <c r="K196" i="15"/>
  <c r="F196" i="15"/>
  <c r="AI195" i="15"/>
  <c r="AB195" i="15"/>
  <c r="T195" i="15"/>
  <c r="K195" i="15"/>
  <c r="F195" i="15"/>
  <c r="AI194" i="15"/>
  <c r="AB194" i="15"/>
  <c r="T194" i="15"/>
  <c r="K194" i="15"/>
  <c r="F194" i="15"/>
  <c r="AI193" i="15"/>
  <c r="AB193" i="15"/>
  <c r="T193" i="15"/>
  <c r="K193" i="15"/>
  <c r="F193" i="15"/>
  <c r="AI192" i="15"/>
  <c r="AB192" i="15"/>
  <c r="AB200" i="15" s="1"/>
  <c r="T192" i="15"/>
  <c r="K192" i="15"/>
  <c r="F192" i="15"/>
  <c r="AI191" i="15"/>
  <c r="AB191" i="15"/>
  <c r="T191" i="15"/>
  <c r="T200" i="15" s="1"/>
  <c r="K191" i="15"/>
  <c r="F191" i="15"/>
  <c r="AI190" i="15"/>
  <c r="AI200" i="15" s="1"/>
  <c r="AB190" i="15"/>
  <c r="T190" i="15"/>
  <c r="K190" i="15"/>
  <c r="K200" i="15" s="1"/>
  <c r="F190" i="15"/>
  <c r="F200" i="15" s="1"/>
  <c r="AI179" i="15"/>
  <c r="AB179" i="15"/>
  <c r="T179" i="15"/>
  <c r="K179" i="15"/>
  <c r="F179" i="15"/>
  <c r="AI178" i="15"/>
  <c r="AB178" i="15"/>
  <c r="T178" i="15"/>
  <c r="K178" i="15"/>
  <c r="F178" i="15"/>
  <c r="AI177" i="15"/>
  <c r="AB177" i="15"/>
  <c r="T177" i="15"/>
  <c r="K177" i="15"/>
  <c r="F177" i="15"/>
  <c r="AI176" i="15"/>
  <c r="AB176" i="15"/>
  <c r="T176" i="15"/>
  <c r="K176" i="15"/>
  <c r="F176" i="15"/>
  <c r="AI175" i="15"/>
  <c r="AB175" i="15"/>
  <c r="T175" i="15"/>
  <c r="K175" i="15"/>
  <c r="F175" i="15"/>
  <c r="AI174" i="15"/>
  <c r="AB174" i="15"/>
  <c r="T174" i="15"/>
  <c r="K174" i="15"/>
  <c r="F174" i="15"/>
  <c r="AI173" i="15"/>
  <c r="AB173" i="15"/>
  <c r="T173" i="15"/>
  <c r="K173" i="15"/>
  <c r="F173" i="15"/>
  <c r="AI172" i="15"/>
  <c r="AB172" i="15"/>
  <c r="T172" i="15"/>
  <c r="K172" i="15"/>
  <c r="F172" i="15"/>
  <c r="AI171" i="15"/>
  <c r="AI180" i="15" s="1"/>
  <c r="AB171" i="15"/>
  <c r="T171" i="15"/>
  <c r="K171" i="15"/>
  <c r="F171" i="15"/>
  <c r="AI170" i="15"/>
  <c r="AB170" i="15"/>
  <c r="AB180" i="15" s="1"/>
  <c r="T170" i="15"/>
  <c r="T180" i="15" s="1"/>
  <c r="K170" i="15"/>
  <c r="K180" i="15" s="1"/>
  <c r="F170" i="15"/>
  <c r="F180" i="15" s="1"/>
  <c r="AI163" i="15"/>
  <c r="AB163" i="15"/>
  <c r="T163" i="15"/>
  <c r="K163" i="15"/>
  <c r="F163" i="15"/>
  <c r="AI162" i="15"/>
  <c r="AB162" i="15"/>
  <c r="T162" i="15"/>
  <c r="K162" i="15"/>
  <c r="F162" i="15"/>
  <c r="AI161" i="15"/>
  <c r="AB161" i="15"/>
  <c r="T161" i="15"/>
  <c r="K161" i="15"/>
  <c r="F161" i="15"/>
  <c r="AI160" i="15"/>
  <c r="AB160" i="15"/>
  <c r="T160" i="15"/>
  <c r="K160" i="15"/>
  <c r="F160" i="15"/>
  <c r="AI159" i="15"/>
  <c r="AB159" i="15"/>
  <c r="T159" i="15"/>
  <c r="K159" i="15"/>
  <c r="F159" i="15"/>
  <c r="AI158" i="15"/>
  <c r="AB158" i="15"/>
  <c r="T158" i="15"/>
  <c r="K158" i="15"/>
  <c r="F158" i="15"/>
  <c r="AI157" i="15"/>
  <c r="AB157" i="15"/>
  <c r="T157" i="15"/>
  <c r="K157" i="15"/>
  <c r="F157" i="15"/>
  <c r="AI156" i="15"/>
  <c r="AB156" i="15"/>
  <c r="T156" i="15"/>
  <c r="K156" i="15"/>
  <c r="F156" i="15"/>
  <c r="AI155" i="15"/>
  <c r="AB155" i="15"/>
  <c r="T155" i="15"/>
  <c r="K155" i="15"/>
  <c r="F155" i="15"/>
  <c r="AI154" i="15"/>
  <c r="AI164" i="15" s="1"/>
  <c r="AB154" i="15"/>
  <c r="AB164" i="15" s="1"/>
  <c r="T154" i="15"/>
  <c r="T164" i="15" s="1"/>
  <c r="K154" i="15"/>
  <c r="K164" i="15" s="1"/>
  <c r="F154" i="15"/>
  <c r="F164" i="15" s="1"/>
  <c r="F144" i="15"/>
  <c r="F145" i="15" s="1"/>
  <c r="AI143" i="15"/>
  <c r="AB143" i="15"/>
  <c r="T143" i="15"/>
  <c r="K143" i="15"/>
  <c r="F143" i="15"/>
  <c r="AI142" i="15"/>
  <c r="AB142" i="15"/>
  <c r="T142" i="15"/>
  <c r="K142" i="15"/>
  <c r="F142" i="15"/>
  <c r="AI141" i="15"/>
  <c r="AB141" i="15"/>
  <c r="T141" i="15"/>
  <c r="K141" i="15"/>
  <c r="F141" i="15"/>
  <c r="AI140" i="15"/>
  <c r="AB140" i="15"/>
  <c r="T140" i="15"/>
  <c r="K140" i="15"/>
  <c r="F140" i="15"/>
  <c r="AI139" i="15"/>
  <c r="AB139" i="15"/>
  <c r="T139" i="15"/>
  <c r="K139" i="15"/>
  <c r="F139" i="15"/>
  <c r="AI138" i="15"/>
  <c r="AB138" i="15"/>
  <c r="T138" i="15"/>
  <c r="K138" i="15"/>
  <c r="F138" i="15"/>
  <c r="AI137" i="15"/>
  <c r="AB137" i="15"/>
  <c r="T137" i="15"/>
  <c r="K137" i="15"/>
  <c r="F137" i="15"/>
  <c r="AI136" i="15"/>
  <c r="AB136" i="15"/>
  <c r="T136" i="15"/>
  <c r="K136" i="15"/>
  <c r="F136" i="15"/>
  <c r="AI135" i="15"/>
  <c r="AB135" i="15"/>
  <c r="T135" i="15"/>
  <c r="K135" i="15"/>
  <c r="K144" i="15" s="1"/>
  <c r="F135" i="15"/>
  <c r="AI134" i="15"/>
  <c r="AI144" i="15" s="1"/>
  <c r="AB134" i="15"/>
  <c r="AB144" i="15" s="1"/>
  <c r="T134" i="15"/>
  <c r="T144" i="15" s="1"/>
  <c r="K134" i="15"/>
  <c r="F134" i="15"/>
  <c r="AI111" i="15"/>
  <c r="AB111" i="15"/>
  <c r="T111" i="15"/>
  <c r="K111" i="15"/>
  <c r="F111" i="15"/>
  <c r="AI110" i="15"/>
  <c r="AB110" i="15"/>
  <c r="T110" i="15"/>
  <c r="K110" i="15"/>
  <c r="F110" i="15"/>
  <c r="AI109" i="15"/>
  <c r="AB109" i="15"/>
  <c r="T109" i="15"/>
  <c r="K109" i="15"/>
  <c r="F109" i="15"/>
  <c r="AI108" i="15"/>
  <c r="AB108" i="15"/>
  <c r="T108" i="15"/>
  <c r="K108" i="15"/>
  <c r="F108" i="15"/>
  <c r="AI107" i="15"/>
  <c r="AB107" i="15"/>
  <c r="T107" i="15"/>
  <c r="K107" i="15"/>
  <c r="F107" i="15"/>
  <c r="AI106" i="15"/>
  <c r="AB106" i="15"/>
  <c r="T106" i="15"/>
  <c r="K106" i="15"/>
  <c r="F106" i="15"/>
  <c r="AI105" i="15"/>
  <c r="AB105" i="15"/>
  <c r="T105" i="15"/>
  <c r="K105" i="15"/>
  <c r="F105" i="15"/>
  <c r="AI104" i="15"/>
  <c r="AB104" i="15"/>
  <c r="T104" i="15"/>
  <c r="K104" i="15"/>
  <c r="K112" i="15" s="1"/>
  <c r="F104" i="15"/>
  <c r="AI103" i="15"/>
  <c r="AB103" i="15"/>
  <c r="T103" i="15"/>
  <c r="T112" i="15" s="1"/>
  <c r="K103" i="15"/>
  <c r="F103" i="15"/>
  <c r="AI102" i="15"/>
  <c r="AI112" i="15" s="1"/>
  <c r="AB102" i="15"/>
  <c r="AB112" i="15" s="1"/>
  <c r="T102" i="15"/>
  <c r="K102" i="15"/>
  <c r="F102" i="15"/>
  <c r="F112" i="15" s="1"/>
  <c r="AI91" i="15"/>
  <c r="AB91" i="15"/>
  <c r="T91" i="15"/>
  <c r="K91" i="15"/>
  <c r="F91" i="15"/>
  <c r="AI90" i="15"/>
  <c r="AB90" i="15"/>
  <c r="T90" i="15"/>
  <c r="K90" i="15"/>
  <c r="F90" i="15"/>
  <c r="AI89" i="15"/>
  <c r="AB89" i="15"/>
  <c r="T89" i="15"/>
  <c r="K89" i="15"/>
  <c r="F89" i="15"/>
  <c r="AI88" i="15"/>
  <c r="AB88" i="15"/>
  <c r="T88" i="15"/>
  <c r="K88" i="15"/>
  <c r="F88" i="15"/>
  <c r="AI87" i="15"/>
  <c r="AB87" i="15"/>
  <c r="T87" i="15"/>
  <c r="K87" i="15"/>
  <c r="F87" i="15"/>
  <c r="AI86" i="15"/>
  <c r="AB86" i="15"/>
  <c r="T86" i="15"/>
  <c r="K86" i="15"/>
  <c r="F86" i="15"/>
  <c r="AI85" i="15"/>
  <c r="AB85" i="15"/>
  <c r="T85" i="15"/>
  <c r="K85" i="15"/>
  <c r="F85" i="15"/>
  <c r="AI84" i="15"/>
  <c r="AB84" i="15"/>
  <c r="AB92" i="15" s="1"/>
  <c r="T84" i="15"/>
  <c r="K84" i="15"/>
  <c r="F84" i="15"/>
  <c r="AI83" i="15"/>
  <c r="AI92" i="15" s="1"/>
  <c r="AB83" i="15"/>
  <c r="T83" i="15"/>
  <c r="K83" i="15"/>
  <c r="F83" i="15"/>
  <c r="AI82" i="15"/>
  <c r="AB82" i="15"/>
  <c r="T82" i="15"/>
  <c r="T92" i="15" s="1"/>
  <c r="K82" i="15"/>
  <c r="K92" i="15" s="1"/>
  <c r="F82" i="15"/>
  <c r="F92" i="15" s="1"/>
  <c r="AI75" i="15"/>
  <c r="AB75" i="15"/>
  <c r="T75" i="15"/>
  <c r="K75" i="15"/>
  <c r="F75" i="15"/>
  <c r="AI74" i="15"/>
  <c r="AB74" i="15"/>
  <c r="T74" i="15"/>
  <c r="K74" i="15"/>
  <c r="F74" i="15"/>
  <c r="AI73" i="15"/>
  <c r="AB73" i="15"/>
  <c r="T73" i="15"/>
  <c r="K73" i="15"/>
  <c r="F73" i="15"/>
  <c r="AI72" i="15"/>
  <c r="AB72" i="15"/>
  <c r="T72" i="15"/>
  <c r="K72" i="15"/>
  <c r="F72" i="15"/>
  <c r="AI71" i="15"/>
  <c r="AB71" i="15"/>
  <c r="T71" i="15"/>
  <c r="K71" i="15"/>
  <c r="F71" i="15"/>
  <c r="AI70" i="15"/>
  <c r="AB70" i="15"/>
  <c r="T70" i="15"/>
  <c r="K70" i="15"/>
  <c r="F70" i="15"/>
  <c r="AI69" i="15"/>
  <c r="AB69" i="15"/>
  <c r="T69" i="15"/>
  <c r="K69" i="15"/>
  <c r="F69" i="15"/>
  <c r="AI68" i="15"/>
  <c r="AI76" i="15" s="1"/>
  <c r="AB68" i="15"/>
  <c r="T68" i="15"/>
  <c r="K68" i="15"/>
  <c r="F68" i="15"/>
  <c r="F76" i="15" s="1"/>
  <c r="AI67" i="15"/>
  <c r="AB67" i="15"/>
  <c r="T67" i="15"/>
  <c r="K67" i="15"/>
  <c r="F67" i="15"/>
  <c r="AI66" i="15"/>
  <c r="AB66" i="15"/>
  <c r="AB76" i="15" s="1"/>
  <c r="T66" i="15"/>
  <c r="T76" i="15" s="1"/>
  <c r="K66" i="15"/>
  <c r="K76" i="15" s="1"/>
  <c r="F66" i="15"/>
  <c r="AI55" i="15"/>
  <c r="AB55" i="15"/>
  <c r="T55" i="15"/>
  <c r="K55" i="15"/>
  <c r="F55" i="15"/>
  <c r="AI54" i="15"/>
  <c r="AB54" i="15"/>
  <c r="T54" i="15"/>
  <c r="K54" i="15"/>
  <c r="F54" i="15"/>
  <c r="AI53" i="15"/>
  <c r="AB53" i="15"/>
  <c r="T53" i="15"/>
  <c r="K53" i="15"/>
  <c r="F53" i="15"/>
  <c r="AI52" i="15"/>
  <c r="AB52" i="15"/>
  <c r="T52" i="15"/>
  <c r="K52" i="15"/>
  <c r="F52" i="15"/>
  <c r="AI51" i="15"/>
  <c r="AB51" i="15"/>
  <c r="T51" i="15"/>
  <c r="K51" i="15"/>
  <c r="F51" i="15"/>
  <c r="AI50" i="15"/>
  <c r="AB50" i="15"/>
  <c r="T50" i="15"/>
  <c r="K50" i="15"/>
  <c r="F50" i="15"/>
  <c r="AI49" i="15"/>
  <c r="AB49" i="15"/>
  <c r="T49" i="15"/>
  <c r="K49" i="15"/>
  <c r="F49" i="15"/>
  <c r="AI48" i="15"/>
  <c r="AB48" i="15"/>
  <c r="T48" i="15"/>
  <c r="T56" i="15" s="1"/>
  <c r="K48" i="15"/>
  <c r="F48" i="15"/>
  <c r="AI47" i="15"/>
  <c r="AB47" i="15"/>
  <c r="T47" i="15"/>
  <c r="K47" i="15"/>
  <c r="F47" i="15"/>
  <c r="AI46" i="15"/>
  <c r="AI56" i="15" s="1"/>
  <c r="AB46" i="15"/>
  <c r="AB56" i="15" s="1"/>
  <c r="T46" i="15"/>
  <c r="K46" i="15"/>
  <c r="K56" i="15" s="1"/>
  <c r="F46" i="15"/>
  <c r="F56" i="15" s="1"/>
  <c r="AI39" i="15"/>
  <c r="AB39" i="15"/>
  <c r="T39" i="15"/>
  <c r="K39" i="15"/>
  <c r="F39" i="15"/>
  <c r="AI38" i="15"/>
  <c r="AB38" i="15"/>
  <c r="T38" i="15"/>
  <c r="K38" i="15"/>
  <c r="F38" i="15"/>
  <c r="AI37" i="15"/>
  <c r="AB37" i="15"/>
  <c r="T37" i="15"/>
  <c r="K37" i="15"/>
  <c r="F37" i="15"/>
  <c r="AI36" i="15"/>
  <c r="AB36" i="15"/>
  <c r="T36" i="15"/>
  <c r="K36" i="15"/>
  <c r="F36" i="15"/>
  <c r="AI35" i="15"/>
  <c r="AB35" i="15"/>
  <c r="T35" i="15"/>
  <c r="K35" i="15"/>
  <c r="F35" i="15"/>
  <c r="AI34" i="15"/>
  <c r="AB34" i="15"/>
  <c r="T34" i="15"/>
  <c r="K34" i="15"/>
  <c r="F34" i="15"/>
  <c r="AI33" i="15"/>
  <c r="AB33" i="15"/>
  <c r="T33" i="15"/>
  <c r="K33" i="15"/>
  <c r="F33" i="15"/>
  <c r="AI32" i="15"/>
  <c r="AB32" i="15"/>
  <c r="AB40" i="15" s="1"/>
  <c r="T32" i="15"/>
  <c r="K32" i="15"/>
  <c r="F32" i="15"/>
  <c r="AI31" i="15"/>
  <c r="AB31" i="15"/>
  <c r="T31" i="15"/>
  <c r="K31" i="15"/>
  <c r="F31" i="15"/>
  <c r="AI30" i="15"/>
  <c r="AI40" i="15" s="1"/>
  <c r="AB30" i="15"/>
  <c r="T30" i="15"/>
  <c r="T40" i="15" s="1"/>
  <c r="K30" i="15"/>
  <c r="K40" i="15" s="1"/>
  <c r="F30" i="15"/>
  <c r="F40" i="15" s="1"/>
  <c r="AI21" i="15"/>
  <c r="AI22" i="15" s="1"/>
  <c r="AI20" i="15"/>
  <c r="AI19" i="15"/>
  <c r="O19" i="15"/>
  <c r="V236" i="15" s="1"/>
  <c r="V237" i="15" l="1"/>
  <c r="V238" i="15"/>
  <c r="AI22" i="18"/>
  <c r="V237" i="18" s="1"/>
  <c r="V238" i="18" s="1"/>
  <c r="AI22" i="17"/>
  <c r="V237" i="17" s="1"/>
  <c r="V239" i="21"/>
  <c r="V240" i="21" s="1"/>
  <c r="T41" i="18"/>
  <c r="T42" i="18" s="1"/>
  <c r="AB57" i="18"/>
  <c r="AB58" i="18" s="1"/>
  <c r="T201" i="18"/>
  <c r="T202" i="18"/>
  <c r="AB217" i="18"/>
  <c r="AB218" i="18"/>
  <c r="K57" i="18"/>
  <c r="K58" i="18" s="1"/>
  <c r="F93" i="18"/>
  <c r="F94" i="18" s="1"/>
  <c r="AB113" i="18"/>
  <c r="T57" i="18"/>
  <c r="T58" i="18" s="1"/>
  <c r="F78" i="18"/>
  <c r="F77" i="18"/>
  <c r="AI113" i="18"/>
  <c r="T145" i="18"/>
  <c r="F145" i="18"/>
  <c r="F165" i="18"/>
  <c r="AH183" i="18" s="1"/>
  <c r="V243" i="18" s="1"/>
  <c r="AB165" i="18"/>
  <c r="F41" i="18"/>
  <c r="F42" i="18" s="1"/>
  <c r="AB145" i="18"/>
  <c r="K165" i="18"/>
  <c r="T181" i="18"/>
  <c r="F202" i="18"/>
  <c r="F201" i="18"/>
  <c r="AB201" i="18"/>
  <c r="AB202" i="18"/>
  <c r="AI58" i="18"/>
  <c r="AI57" i="18"/>
  <c r="AI145" i="18"/>
  <c r="F181" i="18"/>
  <c r="AB77" i="18"/>
  <c r="AB78" i="18"/>
  <c r="K93" i="18"/>
  <c r="K94" i="18" s="1"/>
  <c r="AI93" i="18"/>
  <c r="AI94" i="18"/>
  <c r="T113" i="18"/>
  <c r="K181" i="18"/>
  <c r="F57" i="18"/>
  <c r="F58" i="18" s="1"/>
  <c r="K77" i="18"/>
  <c r="K78" i="18" s="1"/>
  <c r="AI181" i="18"/>
  <c r="F217" i="18"/>
  <c r="F218" i="18" s="1"/>
  <c r="AB42" i="18"/>
  <c r="AB41" i="18"/>
  <c r="AB93" i="18"/>
  <c r="AB94" i="18"/>
  <c r="K113" i="18"/>
  <c r="T77" i="18"/>
  <c r="T78" i="18" s="1"/>
  <c r="T165" i="18"/>
  <c r="AI217" i="18"/>
  <c r="AI218" i="18"/>
  <c r="T217" i="18"/>
  <c r="T218" i="18" s="1"/>
  <c r="T93" i="18"/>
  <c r="T94" i="18"/>
  <c r="F113" i="18"/>
  <c r="V242" i="18" s="1"/>
  <c r="K145" i="18"/>
  <c r="AI165" i="18"/>
  <c r="K217" i="18"/>
  <c r="K218" i="18"/>
  <c r="K41" i="18"/>
  <c r="K42" i="18" s="1"/>
  <c r="AI41" i="18"/>
  <c r="AI42" i="18" s="1"/>
  <c r="AB181" i="18"/>
  <c r="K201" i="18"/>
  <c r="K202" i="18" s="1"/>
  <c r="AI201" i="18"/>
  <c r="AI202" i="18" s="1"/>
  <c r="AI77" i="18"/>
  <c r="AI78" i="18"/>
  <c r="V238" i="17"/>
  <c r="AI57" i="17"/>
  <c r="AI58" i="17" s="1"/>
  <c r="F165" i="17"/>
  <c r="AI201" i="17"/>
  <c r="AI202" i="17"/>
  <c r="AB77" i="17"/>
  <c r="AB78" i="17" s="1"/>
  <c r="F94" i="17"/>
  <c r="F93" i="17"/>
  <c r="AI113" i="17"/>
  <c r="AI145" i="17"/>
  <c r="AB201" i="17"/>
  <c r="AB202" i="17" s="1"/>
  <c r="AB217" i="17"/>
  <c r="AB218" i="17" s="1"/>
  <c r="F41" i="17"/>
  <c r="F42" i="17" s="1"/>
  <c r="K93" i="17"/>
  <c r="K94" i="17"/>
  <c r="AB145" i="17"/>
  <c r="T165" i="17"/>
  <c r="AI217" i="17"/>
  <c r="AI218" i="17" s="1"/>
  <c r="K41" i="17"/>
  <c r="K42" i="17"/>
  <c r="T93" i="17"/>
  <c r="T94" i="17" s="1"/>
  <c r="F113" i="17"/>
  <c r="AB165" i="17"/>
  <c r="K165" i="17"/>
  <c r="K181" i="17"/>
  <c r="T77" i="17"/>
  <c r="T78" i="17" s="1"/>
  <c r="T41" i="17"/>
  <c r="T42" i="17" s="1"/>
  <c r="AI165" i="17"/>
  <c r="F181" i="17"/>
  <c r="AB42" i="17"/>
  <c r="AB41" i="17"/>
  <c r="T113" i="17"/>
  <c r="AB181" i="17"/>
  <c r="AI42" i="17"/>
  <c r="AI41" i="17"/>
  <c r="T58" i="17"/>
  <c r="T57" i="17"/>
  <c r="F78" i="17"/>
  <c r="F77" i="17"/>
  <c r="AB93" i="17"/>
  <c r="AB94" i="17"/>
  <c r="AB113" i="17"/>
  <c r="K113" i="17"/>
  <c r="K145" i="17"/>
  <c r="AI181" i="17"/>
  <c r="T201" i="17"/>
  <c r="T202" i="17" s="1"/>
  <c r="F217" i="17"/>
  <c r="F218" i="17" s="1"/>
  <c r="F57" i="17"/>
  <c r="F58" i="17" s="1"/>
  <c r="T181" i="17"/>
  <c r="F202" i="17"/>
  <c r="F201" i="17"/>
  <c r="K58" i="17"/>
  <c r="K57" i="17"/>
  <c r="AI93" i="17"/>
  <c r="AI94" i="17" s="1"/>
  <c r="K201" i="17"/>
  <c r="K202" i="17"/>
  <c r="AB57" i="17"/>
  <c r="AB58" i="17" s="1"/>
  <c r="K77" i="17"/>
  <c r="K78" i="17" s="1"/>
  <c r="T145" i="17"/>
  <c r="K217" i="17"/>
  <c r="K218" i="17"/>
  <c r="AI78" i="17"/>
  <c r="T218" i="17"/>
  <c r="AI114" i="15"/>
  <c r="AI113" i="15"/>
  <c r="AB58" i="15"/>
  <c r="AB57" i="15"/>
  <c r="T77" i="15"/>
  <c r="T78" i="15"/>
  <c r="AB217" i="15"/>
  <c r="AB218" i="15" s="1"/>
  <c r="AI42" i="15"/>
  <c r="AI41" i="15"/>
  <c r="AI201" i="15"/>
  <c r="AI202" i="15" s="1"/>
  <c r="T57" i="15"/>
  <c r="T58" i="15" s="1"/>
  <c r="F78" i="15"/>
  <c r="F77" i="15"/>
  <c r="AB201" i="15"/>
  <c r="AB202" i="15" s="1"/>
  <c r="AB77" i="15"/>
  <c r="AB78" i="15" s="1"/>
  <c r="AI93" i="15"/>
  <c r="AI94" i="15"/>
  <c r="T113" i="15"/>
  <c r="T114" i="15" s="1"/>
  <c r="T166" i="15"/>
  <c r="T165" i="15"/>
  <c r="F182" i="15"/>
  <c r="F181" i="15"/>
  <c r="AI217" i="15"/>
  <c r="AI218" i="15"/>
  <c r="T217" i="15"/>
  <c r="T218" i="15" s="1"/>
  <c r="F41" i="15"/>
  <c r="F42" i="15" s="1"/>
  <c r="T93" i="15"/>
  <c r="T94" i="15" s="1"/>
  <c r="F113" i="15"/>
  <c r="F114" i="15"/>
  <c r="K145" i="15"/>
  <c r="K146" i="15" s="1"/>
  <c r="AB166" i="15"/>
  <c r="AB165" i="15"/>
  <c r="K182" i="15"/>
  <c r="K181" i="15"/>
  <c r="AI181" i="15"/>
  <c r="AI182" i="15"/>
  <c r="T201" i="15"/>
  <c r="T202" i="15" s="1"/>
  <c r="AI145" i="15"/>
  <c r="AI146" i="15" s="1"/>
  <c r="AB41" i="15"/>
  <c r="AB42" i="15" s="1"/>
  <c r="K77" i="15"/>
  <c r="K78" i="15" s="1"/>
  <c r="F165" i="15"/>
  <c r="F166" i="15"/>
  <c r="AI57" i="15"/>
  <c r="AI58" i="15" s="1"/>
  <c r="F93" i="15"/>
  <c r="F94" i="15" s="1"/>
  <c r="K165" i="15"/>
  <c r="K166" i="15"/>
  <c r="K93" i="15"/>
  <c r="K94" i="15"/>
  <c r="K41" i="15"/>
  <c r="K42" i="15"/>
  <c r="AI165" i="15"/>
  <c r="AI166" i="15"/>
  <c r="T181" i="15"/>
  <c r="T182" i="15" s="1"/>
  <c r="F201" i="15"/>
  <c r="F202" i="15" s="1"/>
  <c r="K217" i="15"/>
  <c r="K218" i="15"/>
  <c r="T41" i="15"/>
  <c r="T42" i="15"/>
  <c r="F57" i="15"/>
  <c r="F58" i="15"/>
  <c r="AI77" i="15"/>
  <c r="AI78" i="15"/>
  <c r="AB181" i="15"/>
  <c r="AB182" i="15" s="1"/>
  <c r="K201" i="15"/>
  <c r="K202" i="15" s="1"/>
  <c r="T145" i="15"/>
  <c r="T146" i="15"/>
  <c r="AB145" i="15"/>
  <c r="AB146" i="15" s="1"/>
  <c r="K57" i="15"/>
  <c r="K58" i="15" s="1"/>
  <c r="AB93" i="15"/>
  <c r="AB94" i="15"/>
  <c r="AB113" i="15"/>
  <c r="AB114" i="15"/>
  <c r="K113" i="15"/>
  <c r="K114" i="15"/>
  <c r="F217" i="15"/>
  <c r="F218" i="15"/>
  <c r="F146" i="15"/>
  <c r="V244" i="21" l="1"/>
  <c r="V242" i="21"/>
  <c r="AH59" i="18"/>
  <c r="V240" i="18" s="1"/>
  <c r="AH95" i="18"/>
  <c r="V241" i="18" s="1"/>
  <c r="AH219" i="18"/>
  <c r="V244" i="18" s="1"/>
  <c r="V242" i="17"/>
  <c r="AH59" i="17"/>
  <c r="V240" i="17" s="1"/>
  <c r="AH183" i="17"/>
  <c r="V243" i="17" s="1"/>
  <c r="AH95" i="17"/>
  <c r="V241" i="17" s="1"/>
  <c r="AH219" i="17"/>
  <c r="V244" i="17" s="1"/>
  <c r="AH219" i="15"/>
  <c r="V244" i="15" s="1"/>
  <c r="AH59" i="15"/>
  <c r="V240" i="15" s="1"/>
  <c r="AH95" i="15"/>
  <c r="V241" i="15" s="1"/>
  <c r="V242" i="15"/>
  <c r="AH183" i="15"/>
  <c r="V243" i="15" s="1"/>
  <c r="V245" i="21" l="1"/>
  <c r="V246" i="21"/>
  <c r="V243" i="21"/>
  <c r="V245" i="18"/>
  <c r="V247" i="18" s="1"/>
  <c r="V245" i="17"/>
  <c r="V247" i="17" s="1"/>
  <c r="V245" i="15"/>
  <c r="V247" i="15" s="1"/>
  <c r="V247" i="21" l="1"/>
  <c r="V249" i="21" s="1"/>
  <c r="V236" i="13"/>
  <c r="AI19" i="13"/>
  <c r="AI20" i="13"/>
  <c r="AI21" i="13"/>
  <c r="AI215" i="13"/>
  <c r="AB215" i="13"/>
  <c r="T215" i="13"/>
  <c r="K215" i="13"/>
  <c r="F215" i="13"/>
  <c r="AI214" i="13"/>
  <c r="AB214" i="13"/>
  <c r="T214" i="13"/>
  <c r="K214" i="13"/>
  <c r="F214" i="13"/>
  <c r="AI213" i="13"/>
  <c r="AB213" i="13"/>
  <c r="T213" i="13"/>
  <c r="K213" i="13"/>
  <c r="F213" i="13"/>
  <c r="AI212" i="13"/>
  <c r="AB212" i="13"/>
  <c r="T212" i="13"/>
  <c r="K212" i="13"/>
  <c r="F212" i="13"/>
  <c r="AI211" i="13"/>
  <c r="AB211" i="13"/>
  <c r="T211" i="13"/>
  <c r="K211" i="13"/>
  <c r="F211" i="13"/>
  <c r="AI210" i="13"/>
  <c r="AB210" i="13"/>
  <c r="T210" i="13"/>
  <c r="K210" i="13"/>
  <c r="F210" i="13"/>
  <c r="AI209" i="13"/>
  <c r="AB209" i="13"/>
  <c r="T209" i="13"/>
  <c r="K209" i="13"/>
  <c r="F209" i="13"/>
  <c r="AI208" i="13"/>
  <c r="AB208" i="13"/>
  <c r="AB216" i="13" s="1"/>
  <c r="T208" i="13"/>
  <c r="T216" i="13" s="1"/>
  <c r="K208" i="13"/>
  <c r="F208" i="13"/>
  <c r="AI207" i="13"/>
  <c r="AB207" i="13"/>
  <c r="T207" i="13"/>
  <c r="K207" i="13"/>
  <c r="F207" i="13"/>
  <c r="AI206" i="13"/>
  <c r="AI216" i="13" s="1"/>
  <c r="AB206" i="13"/>
  <c r="T206" i="13"/>
  <c r="K206" i="13"/>
  <c r="K216" i="13" s="1"/>
  <c r="F206" i="13"/>
  <c r="F216" i="13" s="1"/>
  <c r="AI199" i="13"/>
  <c r="AB199" i="13"/>
  <c r="T199" i="13"/>
  <c r="K199" i="13"/>
  <c r="F199" i="13"/>
  <c r="AI198" i="13"/>
  <c r="AB198" i="13"/>
  <c r="T198" i="13"/>
  <c r="K198" i="13"/>
  <c r="F198" i="13"/>
  <c r="AI197" i="13"/>
  <c r="AB197" i="13"/>
  <c r="T197" i="13"/>
  <c r="K197" i="13"/>
  <c r="F197" i="13"/>
  <c r="AI196" i="13"/>
  <c r="AB196" i="13"/>
  <c r="T196" i="13"/>
  <c r="K196" i="13"/>
  <c r="F196" i="13"/>
  <c r="AI195" i="13"/>
  <c r="AB195" i="13"/>
  <c r="T195" i="13"/>
  <c r="K195" i="13"/>
  <c r="F195" i="13"/>
  <c r="AI194" i="13"/>
  <c r="AB194" i="13"/>
  <c r="T194" i="13"/>
  <c r="K194" i="13"/>
  <c r="F194" i="13"/>
  <c r="AI193" i="13"/>
  <c r="AB193" i="13"/>
  <c r="T193" i="13"/>
  <c r="K193" i="13"/>
  <c r="F193" i="13"/>
  <c r="AI192" i="13"/>
  <c r="AI200" i="13" s="1"/>
  <c r="AB192" i="13"/>
  <c r="AB200" i="13" s="1"/>
  <c r="T192" i="13"/>
  <c r="K192" i="13"/>
  <c r="F192" i="13"/>
  <c r="AI191" i="13"/>
  <c r="AB191" i="13"/>
  <c r="T191" i="13"/>
  <c r="K191" i="13"/>
  <c r="F191" i="13"/>
  <c r="AI190" i="13"/>
  <c r="AB190" i="13"/>
  <c r="T190" i="13"/>
  <c r="T200" i="13" s="1"/>
  <c r="K190" i="13"/>
  <c r="K200" i="13" s="1"/>
  <c r="F190" i="13"/>
  <c r="F200" i="13" s="1"/>
  <c r="AI179" i="13"/>
  <c r="AB179" i="13"/>
  <c r="T179" i="13"/>
  <c r="K179" i="13"/>
  <c r="F179" i="13"/>
  <c r="AI178" i="13"/>
  <c r="AB178" i="13"/>
  <c r="T178" i="13"/>
  <c r="K178" i="13"/>
  <c r="F178" i="13"/>
  <c r="AI177" i="13"/>
  <c r="AB177" i="13"/>
  <c r="T177" i="13"/>
  <c r="K177" i="13"/>
  <c r="F177" i="13"/>
  <c r="AI176" i="13"/>
  <c r="AB176" i="13"/>
  <c r="T176" i="13"/>
  <c r="K176" i="13"/>
  <c r="F176" i="13"/>
  <c r="AI175" i="13"/>
  <c r="AB175" i="13"/>
  <c r="T175" i="13"/>
  <c r="K175" i="13"/>
  <c r="F175" i="13"/>
  <c r="AI174" i="13"/>
  <c r="AB174" i="13"/>
  <c r="T174" i="13"/>
  <c r="K174" i="13"/>
  <c r="F174" i="13"/>
  <c r="AI173" i="13"/>
  <c r="AB173" i="13"/>
  <c r="T173" i="13"/>
  <c r="K173" i="13"/>
  <c r="F173" i="13"/>
  <c r="AI172" i="13"/>
  <c r="AB172" i="13"/>
  <c r="T172" i="13"/>
  <c r="K172" i="13"/>
  <c r="K180" i="13" s="1"/>
  <c r="F172" i="13"/>
  <c r="AI171" i="13"/>
  <c r="AB171" i="13"/>
  <c r="T171" i="13"/>
  <c r="K171" i="13"/>
  <c r="F171" i="13"/>
  <c r="AI170" i="13"/>
  <c r="AI180" i="13" s="1"/>
  <c r="AB170" i="13"/>
  <c r="AB180" i="13" s="1"/>
  <c r="T170" i="13"/>
  <c r="T180" i="13" s="1"/>
  <c r="K170" i="13"/>
  <c r="F170" i="13"/>
  <c r="F180" i="13" s="1"/>
  <c r="AI163" i="13"/>
  <c r="AB163" i="13"/>
  <c r="T163" i="13"/>
  <c r="K163" i="13"/>
  <c r="F163" i="13"/>
  <c r="AI162" i="13"/>
  <c r="AB162" i="13"/>
  <c r="T162" i="13"/>
  <c r="K162" i="13"/>
  <c r="F162" i="13"/>
  <c r="AI161" i="13"/>
  <c r="AB161" i="13"/>
  <c r="T161" i="13"/>
  <c r="K161" i="13"/>
  <c r="F161" i="13"/>
  <c r="AI160" i="13"/>
  <c r="AB160" i="13"/>
  <c r="T160" i="13"/>
  <c r="K160" i="13"/>
  <c r="F160" i="13"/>
  <c r="AI159" i="13"/>
  <c r="AB159" i="13"/>
  <c r="T159" i="13"/>
  <c r="K159" i="13"/>
  <c r="F159" i="13"/>
  <c r="AI158" i="13"/>
  <c r="AB158" i="13"/>
  <c r="T158" i="13"/>
  <c r="K158" i="13"/>
  <c r="F158" i="13"/>
  <c r="AI157" i="13"/>
  <c r="AB157" i="13"/>
  <c r="T157" i="13"/>
  <c r="K157" i="13"/>
  <c r="F157" i="13"/>
  <c r="AI156" i="13"/>
  <c r="AB156" i="13"/>
  <c r="T156" i="13"/>
  <c r="T164" i="13" s="1"/>
  <c r="K156" i="13"/>
  <c r="F156" i="13"/>
  <c r="AI155" i="13"/>
  <c r="AB155" i="13"/>
  <c r="T155" i="13"/>
  <c r="K155" i="13"/>
  <c r="F155" i="13"/>
  <c r="AI154" i="13"/>
  <c r="AI164" i="13" s="1"/>
  <c r="AB154" i="13"/>
  <c r="AB164" i="13" s="1"/>
  <c r="T154" i="13"/>
  <c r="K154" i="13"/>
  <c r="K164" i="13" s="1"/>
  <c r="F154" i="13"/>
  <c r="F164" i="13" s="1"/>
  <c r="AI143" i="13"/>
  <c r="AB143" i="13"/>
  <c r="T143" i="13"/>
  <c r="K143" i="13"/>
  <c r="F143" i="13"/>
  <c r="AI142" i="13"/>
  <c r="AB142" i="13"/>
  <c r="T142" i="13"/>
  <c r="K142" i="13"/>
  <c r="F142" i="13"/>
  <c r="AI141" i="13"/>
  <c r="AB141" i="13"/>
  <c r="T141" i="13"/>
  <c r="K141" i="13"/>
  <c r="F141" i="13"/>
  <c r="AI140" i="13"/>
  <c r="AB140" i="13"/>
  <c r="T140" i="13"/>
  <c r="K140" i="13"/>
  <c r="F140" i="13"/>
  <c r="AI139" i="13"/>
  <c r="AB139" i="13"/>
  <c r="T139" i="13"/>
  <c r="K139" i="13"/>
  <c r="F139" i="13"/>
  <c r="AI138" i="13"/>
  <c r="AB138" i="13"/>
  <c r="T138" i="13"/>
  <c r="K138" i="13"/>
  <c r="F138" i="13"/>
  <c r="AI137" i="13"/>
  <c r="AI144" i="13" s="1"/>
  <c r="AB137" i="13"/>
  <c r="T137" i="13"/>
  <c r="K137" i="13"/>
  <c r="F137" i="13"/>
  <c r="AI136" i="13"/>
  <c r="AB136" i="13"/>
  <c r="T136" i="13"/>
  <c r="K136" i="13"/>
  <c r="K144" i="13" s="1"/>
  <c r="F136" i="13"/>
  <c r="F144" i="13" s="1"/>
  <c r="AI135" i="13"/>
  <c r="AB135" i="13"/>
  <c r="T135" i="13"/>
  <c r="K135" i="13"/>
  <c r="F135" i="13"/>
  <c r="AI134" i="13"/>
  <c r="AB134" i="13"/>
  <c r="AB144" i="13" s="1"/>
  <c r="T134" i="13"/>
  <c r="T144" i="13" s="1"/>
  <c r="K134" i="13"/>
  <c r="F134" i="13"/>
  <c r="AI111" i="13"/>
  <c r="AB111" i="13"/>
  <c r="T111" i="13"/>
  <c r="K111" i="13"/>
  <c r="F111" i="13"/>
  <c r="AI110" i="13"/>
  <c r="AB110" i="13"/>
  <c r="T110" i="13"/>
  <c r="K110" i="13"/>
  <c r="F110" i="13"/>
  <c r="AI109" i="13"/>
  <c r="AB109" i="13"/>
  <c r="T109" i="13"/>
  <c r="K109" i="13"/>
  <c r="F109" i="13"/>
  <c r="AI108" i="13"/>
  <c r="AB108" i="13"/>
  <c r="T108" i="13"/>
  <c r="K108" i="13"/>
  <c r="F108" i="13"/>
  <c r="AI107" i="13"/>
  <c r="AB107" i="13"/>
  <c r="T107" i="13"/>
  <c r="K107" i="13"/>
  <c r="F107" i="13"/>
  <c r="AI106" i="13"/>
  <c r="AB106" i="13"/>
  <c r="T106" i="13"/>
  <c r="K106" i="13"/>
  <c r="F106" i="13"/>
  <c r="AI105" i="13"/>
  <c r="AB105" i="13"/>
  <c r="T105" i="13"/>
  <c r="K105" i="13"/>
  <c r="F105" i="13"/>
  <c r="AI104" i="13"/>
  <c r="AB104" i="13"/>
  <c r="T104" i="13"/>
  <c r="T112" i="13" s="1"/>
  <c r="K104" i="13"/>
  <c r="K112" i="13" s="1"/>
  <c r="F104" i="13"/>
  <c r="AI103" i="13"/>
  <c r="AB103" i="13"/>
  <c r="T103" i="13"/>
  <c r="K103" i="13"/>
  <c r="F103" i="13"/>
  <c r="AI102" i="13"/>
  <c r="AI112" i="13" s="1"/>
  <c r="AB102" i="13"/>
  <c r="AB112" i="13" s="1"/>
  <c r="T102" i="13"/>
  <c r="K102" i="13"/>
  <c r="F102" i="13"/>
  <c r="F112" i="13" s="1"/>
  <c r="AI91" i="13"/>
  <c r="AB91" i="13"/>
  <c r="T91" i="13"/>
  <c r="K91" i="13"/>
  <c r="F91" i="13"/>
  <c r="AI90" i="13"/>
  <c r="AB90" i="13"/>
  <c r="T90" i="13"/>
  <c r="K90" i="13"/>
  <c r="F90" i="13"/>
  <c r="AI89" i="13"/>
  <c r="AB89" i="13"/>
  <c r="T89" i="13"/>
  <c r="K89" i="13"/>
  <c r="F89" i="13"/>
  <c r="AI88" i="13"/>
  <c r="AB88" i="13"/>
  <c r="T88" i="13"/>
  <c r="K88" i="13"/>
  <c r="F88" i="13"/>
  <c r="AI87" i="13"/>
  <c r="AB87" i="13"/>
  <c r="T87" i="13"/>
  <c r="K87" i="13"/>
  <c r="F87" i="13"/>
  <c r="AI86" i="13"/>
  <c r="AB86" i="13"/>
  <c r="T86" i="13"/>
  <c r="K86" i="13"/>
  <c r="F86" i="13"/>
  <c r="AI85" i="13"/>
  <c r="AB85" i="13"/>
  <c r="T85" i="13"/>
  <c r="K85" i="13"/>
  <c r="F85" i="13"/>
  <c r="AI84" i="13"/>
  <c r="AI92" i="13" s="1"/>
  <c r="AB84" i="13"/>
  <c r="AB92" i="13" s="1"/>
  <c r="T84" i="13"/>
  <c r="K84" i="13"/>
  <c r="F84" i="13"/>
  <c r="AI83" i="13"/>
  <c r="AB83" i="13"/>
  <c r="T83" i="13"/>
  <c r="K83" i="13"/>
  <c r="F83" i="13"/>
  <c r="AI82" i="13"/>
  <c r="AB82" i="13"/>
  <c r="T82" i="13"/>
  <c r="T92" i="13" s="1"/>
  <c r="K82" i="13"/>
  <c r="K92" i="13" s="1"/>
  <c r="F82" i="13"/>
  <c r="F92" i="13" s="1"/>
  <c r="AI75" i="13"/>
  <c r="AB75" i="13"/>
  <c r="T75" i="13"/>
  <c r="K75" i="13"/>
  <c r="F75" i="13"/>
  <c r="AI74" i="13"/>
  <c r="AB74" i="13"/>
  <c r="T74" i="13"/>
  <c r="K74" i="13"/>
  <c r="F74" i="13"/>
  <c r="AI73" i="13"/>
  <c r="AB73" i="13"/>
  <c r="T73" i="13"/>
  <c r="K73" i="13"/>
  <c r="F73" i="13"/>
  <c r="AI72" i="13"/>
  <c r="AB72" i="13"/>
  <c r="T72" i="13"/>
  <c r="K72" i="13"/>
  <c r="F72" i="13"/>
  <c r="AI71" i="13"/>
  <c r="AB71" i="13"/>
  <c r="T71" i="13"/>
  <c r="K71" i="13"/>
  <c r="F71" i="13"/>
  <c r="AI70" i="13"/>
  <c r="AB70" i="13"/>
  <c r="T70" i="13"/>
  <c r="K70" i="13"/>
  <c r="F70" i="13"/>
  <c r="AI69" i="13"/>
  <c r="AB69" i="13"/>
  <c r="T69" i="13"/>
  <c r="K69" i="13"/>
  <c r="F69" i="13"/>
  <c r="F76" i="13" s="1"/>
  <c r="AI68" i="13"/>
  <c r="AI76" i="13" s="1"/>
  <c r="AB68" i="13"/>
  <c r="T68" i="13"/>
  <c r="K68" i="13"/>
  <c r="F68" i="13"/>
  <c r="AI67" i="13"/>
  <c r="AB67" i="13"/>
  <c r="T67" i="13"/>
  <c r="K67" i="13"/>
  <c r="F67" i="13"/>
  <c r="AI66" i="13"/>
  <c r="AB66" i="13"/>
  <c r="AB76" i="13" s="1"/>
  <c r="T66" i="13"/>
  <c r="T76" i="13" s="1"/>
  <c r="K66" i="13"/>
  <c r="K76" i="13" s="1"/>
  <c r="F66" i="13"/>
  <c r="AI55" i="13"/>
  <c r="AB55" i="13"/>
  <c r="T55" i="13"/>
  <c r="K55" i="13"/>
  <c r="F55" i="13"/>
  <c r="AI54" i="13"/>
  <c r="AB54" i="13"/>
  <c r="T54" i="13"/>
  <c r="K54" i="13"/>
  <c r="F54" i="13"/>
  <c r="AI53" i="13"/>
  <c r="AB53" i="13"/>
  <c r="T53" i="13"/>
  <c r="K53" i="13"/>
  <c r="F53" i="13"/>
  <c r="AI52" i="13"/>
  <c r="AB52" i="13"/>
  <c r="T52" i="13"/>
  <c r="K52" i="13"/>
  <c r="F52" i="13"/>
  <c r="AI51" i="13"/>
  <c r="AB51" i="13"/>
  <c r="T51" i="13"/>
  <c r="K51" i="13"/>
  <c r="F51" i="13"/>
  <c r="AI50" i="13"/>
  <c r="AB50" i="13"/>
  <c r="T50" i="13"/>
  <c r="K50" i="13"/>
  <c r="F50" i="13"/>
  <c r="AI49" i="13"/>
  <c r="AB49" i="13"/>
  <c r="T49" i="13"/>
  <c r="K49" i="13"/>
  <c r="F49" i="13"/>
  <c r="AI48" i="13"/>
  <c r="AB48" i="13"/>
  <c r="T48" i="13"/>
  <c r="T56" i="13" s="1"/>
  <c r="K48" i="13"/>
  <c r="F48" i="13"/>
  <c r="AI47" i="13"/>
  <c r="AB47" i="13"/>
  <c r="AB56" i="13" s="1"/>
  <c r="T47" i="13"/>
  <c r="K47" i="13"/>
  <c r="F47" i="13"/>
  <c r="AI46" i="13"/>
  <c r="AI56" i="13" s="1"/>
  <c r="AB46" i="13"/>
  <c r="T46" i="13"/>
  <c r="K46" i="13"/>
  <c r="K56" i="13" s="1"/>
  <c r="F46" i="13"/>
  <c r="F56" i="13" s="1"/>
  <c r="AI39" i="13"/>
  <c r="AB39" i="13"/>
  <c r="T39" i="13"/>
  <c r="K39" i="13"/>
  <c r="F39" i="13"/>
  <c r="AI38" i="13"/>
  <c r="AB38" i="13"/>
  <c r="T38" i="13"/>
  <c r="K38" i="13"/>
  <c r="F38" i="13"/>
  <c r="AI37" i="13"/>
  <c r="AB37" i="13"/>
  <c r="T37" i="13"/>
  <c r="K37" i="13"/>
  <c r="F37" i="13"/>
  <c r="AI36" i="13"/>
  <c r="AB36" i="13"/>
  <c r="T36" i="13"/>
  <c r="K36" i="13"/>
  <c r="F36" i="13"/>
  <c r="AI35" i="13"/>
  <c r="AB35" i="13"/>
  <c r="T35" i="13"/>
  <c r="K35" i="13"/>
  <c r="F35" i="13"/>
  <c r="AI34" i="13"/>
  <c r="AB34" i="13"/>
  <c r="T34" i="13"/>
  <c r="K34" i="13"/>
  <c r="F34" i="13"/>
  <c r="AI33" i="13"/>
  <c r="AB33" i="13"/>
  <c r="T33" i="13"/>
  <c r="K33" i="13"/>
  <c r="F33" i="13"/>
  <c r="AI32" i="13"/>
  <c r="AB32" i="13"/>
  <c r="AB40" i="13" s="1"/>
  <c r="T32" i="13"/>
  <c r="K32" i="13"/>
  <c r="F32" i="13"/>
  <c r="F40" i="13" s="1"/>
  <c r="AI31" i="13"/>
  <c r="AB31" i="13"/>
  <c r="T31" i="13"/>
  <c r="K31" i="13"/>
  <c r="F31" i="13"/>
  <c r="AI30" i="13"/>
  <c r="AI40" i="13" s="1"/>
  <c r="AB30" i="13"/>
  <c r="T30" i="13"/>
  <c r="T40" i="13" s="1"/>
  <c r="K30" i="13"/>
  <c r="K40" i="13" s="1"/>
  <c r="F30" i="13"/>
  <c r="O19" i="13"/>
  <c r="O22" i="13" s="1"/>
  <c r="AI21" i="7"/>
  <c r="AI22" i="13" l="1"/>
  <c r="K57" i="13"/>
  <c r="K58" i="13"/>
  <c r="F77" i="13"/>
  <c r="F78" i="13" s="1"/>
  <c r="AI41" i="13"/>
  <c r="AI42" i="13" s="1"/>
  <c r="AI113" i="13"/>
  <c r="AI114" i="13" s="1"/>
  <c r="F145" i="13"/>
  <c r="F146" i="13"/>
  <c r="F165" i="13"/>
  <c r="F166" i="13"/>
  <c r="AB41" i="13"/>
  <c r="AB42" i="13" s="1"/>
  <c r="K78" i="13"/>
  <c r="K77" i="13"/>
  <c r="AB145" i="13"/>
  <c r="AB146" i="13"/>
  <c r="K145" i="13"/>
  <c r="K146" i="13"/>
  <c r="AI145" i="13"/>
  <c r="AI146" i="13" s="1"/>
  <c r="K165" i="13"/>
  <c r="K166" i="13" s="1"/>
  <c r="AB201" i="13"/>
  <c r="AB202" i="13"/>
  <c r="AB93" i="13"/>
  <c r="AB94" i="13"/>
  <c r="T113" i="13"/>
  <c r="T114" i="13"/>
  <c r="AI57" i="13"/>
  <c r="AI58" i="13" s="1"/>
  <c r="F94" i="13"/>
  <c r="F93" i="13"/>
  <c r="AI201" i="13"/>
  <c r="AI202" i="13" s="1"/>
  <c r="T217" i="13"/>
  <c r="T218" i="13"/>
  <c r="AB77" i="13"/>
  <c r="AB78" i="13"/>
  <c r="K94" i="13"/>
  <c r="K93" i="13"/>
  <c r="AB166" i="13"/>
  <c r="AB165" i="13"/>
  <c r="AB217" i="13"/>
  <c r="AB218" i="13"/>
  <c r="AB113" i="13"/>
  <c r="AB114" i="13"/>
  <c r="K217" i="13"/>
  <c r="K218" i="13" s="1"/>
  <c r="T58" i="13"/>
  <c r="T57" i="13"/>
  <c r="F181" i="13"/>
  <c r="F182" i="13"/>
  <c r="T93" i="13"/>
  <c r="T94" i="13"/>
  <c r="F113" i="13"/>
  <c r="F114" i="13" s="1"/>
  <c r="AI166" i="13"/>
  <c r="AI165" i="13"/>
  <c r="T165" i="13"/>
  <c r="T166" i="13" s="1"/>
  <c r="T181" i="13"/>
  <c r="T182" i="13" s="1"/>
  <c r="F202" i="13"/>
  <c r="F201" i="13"/>
  <c r="AI93" i="13"/>
  <c r="AI94" i="13" s="1"/>
  <c r="T77" i="13"/>
  <c r="T78" i="13" s="1"/>
  <c r="K41" i="13"/>
  <c r="K42" i="13"/>
  <c r="AB182" i="13"/>
  <c r="AB181" i="13"/>
  <c r="K182" i="13"/>
  <c r="K181" i="13"/>
  <c r="K201" i="13"/>
  <c r="K202" i="13" s="1"/>
  <c r="K113" i="13"/>
  <c r="K114" i="13"/>
  <c r="T145" i="13"/>
  <c r="T146" i="13" s="1"/>
  <c r="AI217" i="13"/>
  <c r="AI218" i="13" s="1"/>
  <c r="T41" i="13"/>
  <c r="T42" i="13"/>
  <c r="F41" i="13"/>
  <c r="F42" i="13"/>
  <c r="F57" i="13"/>
  <c r="F58" i="13" s="1"/>
  <c r="AB58" i="13"/>
  <c r="AB57" i="13"/>
  <c r="AI77" i="13"/>
  <c r="AI78" i="13"/>
  <c r="AI181" i="13"/>
  <c r="AI182" i="13"/>
  <c r="T201" i="13"/>
  <c r="T202" i="13" s="1"/>
  <c r="F218" i="13"/>
  <c r="F217" i="13"/>
  <c r="O22" i="7"/>
  <c r="V237" i="13" l="1"/>
  <c r="V238" i="13" s="1"/>
  <c r="V242" i="13"/>
  <c r="V245" i="13" s="1"/>
  <c r="AH95" i="13"/>
  <c r="V241" i="13" s="1"/>
  <c r="AH59" i="13"/>
  <c r="V240" i="13" s="1"/>
  <c r="AH219" i="13"/>
  <c r="V244" i="13" s="1"/>
  <c r="AH183" i="13"/>
  <c r="V243" i="13" s="1"/>
  <c r="AB55" i="7"/>
  <c r="AB54" i="7"/>
  <c r="AB53" i="7"/>
  <c r="AB52" i="7"/>
  <c r="AB51" i="7"/>
  <c r="AB50" i="7"/>
  <c r="AB49" i="7"/>
  <c r="AB48" i="7"/>
  <c r="AB47" i="7"/>
  <c r="AB46" i="7"/>
  <c r="AI55" i="7"/>
  <c r="AI54" i="7"/>
  <c r="AI53" i="7"/>
  <c r="AI52" i="7"/>
  <c r="AI51" i="7"/>
  <c r="AI50" i="7"/>
  <c r="AI49" i="7"/>
  <c r="AI48" i="7"/>
  <c r="AI47" i="7"/>
  <c r="AI46" i="7"/>
  <c r="T55" i="7"/>
  <c r="T54" i="7"/>
  <c r="T53" i="7"/>
  <c r="T52" i="7"/>
  <c r="T51" i="7"/>
  <c r="T50" i="7"/>
  <c r="T49" i="7"/>
  <c r="T48" i="7"/>
  <c r="T47" i="7"/>
  <c r="T46" i="7"/>
  <c r="K55" i="7"/>
  <c r="K54" i="7"/>
  <c r="K53" i="7"/>
  <c r="K52" i="7"/>
  <c r="K51" i="7"/>
  <c r="K50" i="7"/>
  <c r="K49" i="7"/>
  <c r="K48" i="7"/>
  <c r="K47" i="7"/>
  <c r="K46" i="7"/>
  <c r="F55" i="7"/>
  <c r="F54" i="7"/>
  <c r="F53" i="7"/>
  <c r="F52" i="7"/>
  <c r="F51" i="7"/>
  <c r="F50" i="7"/>
  <c r="F49" i="7"/>
  <c r="F48" i="7"/>
  <c r="F47" i="7"/>
  <c r="F46" i="7"/>
  <c r="AI179" i="7"/>
  <c r="AB179" i="7"/>
  <c r="T179" i="7"/>
  <c r="K179" i="7"/>
  <c r="F179" i="7"/>
  <c r="AI178" i="7"/>
  <c r="AB178" i="7"/>
  <c r="T178" i="7"/>
  <c r="K178" i="7"/>
  <c r="F178" i="7"/>
  <c r="AI177" i="7"/>
  <c r="AB177" i="7"/>
  <c r="T177" i="7"/>
  <c r="K177" i="7"/>
  <c r="F177" i="7"/>
  <c r="AI176" i="7"/>
  <c r="AB176" i="7"/>
  <c r="T176" i="7"/>
  <c r="K176" i="7"/>
  <c r="F176" i="7"/>
  <c r="AI175" i="7"/>
  <c r="AB175" i="7"/>
  <c r="T175" i="7"/>
  <c r="K175" i="7"/>
  <c r="F175" i="7"/>
  <c r="AI174" i="7"/>
  <c r="AB174" i="7"/>
  <c r="T174" i="7"/>
  <c r="K174" i="7"/>
  <c r="F174" i="7"/>
  <c r="AI173" i="7"/>
  <c r="AB173" i="7"/>
  <c r="T173" i="7"/>
  <c r="K173" i="7"/>
  <c r="F173" i="7"/>
  <c r="AI172" i="7"/>
  <c r="AB172" i="7"/>
  <c r="T172" i="7"/>
  <c r="K172" i="7"/>
  <c r="F172" i="7"/>
  <c r="AI171" i="7"/>
  <c r="AB171" i="7"/>
  <c r="T171" i="7"/>
  <c r="K171" i="7"/>
  <c r="F171" i="7"/>
  <c r="AI170" i="7"/>
  <c r="AB170" i="7"/>
  <c r="T170" i="7"/>
  <c r="K170" i="7"/>
  <c r="F170" i="7"/>
  <c r="AI163" i="7"/>
  <c r="AB163" i="7"/>
  <c r="T163" i="7"/>
  <c r="K163" i="7"/>
  <c r="F163" i="7"/>
  <c r="AI162" i="7"/>
  <c r="AB162" i="7"/>
  <c r="T162" i="7"/>
  <c r="K162" i="7"/>
  <c r="F162" i="7"/>
  <c r="AI161" i="7"/>
  <c r="AB161" i="7"/>
  <c r="T161" i="7"/>
  <c r="K161" i="7"/>
  <c r="F161" i="7"/>
  <c r="AI160" i="7"/>
  <c r="AB160" i="7"/>
  <c r="T160" i="7"/>
  <c r="K160" i="7"/>
  <c r="F160" i="7"/>
  <c r="AI159" i="7"/>
  <c r="AB159" i="7"/>
  <c r="T159" i="7"/>
  <c r="K159" i="7"/>
  <c r="F159" i="7"/>
  <c r="AI158" i="7"/>
  <c r="AB158" i="7"/>
  <c r="T158" i="7"/>
  <c r="K158" i="7"/>
  <c r="F158" i="7"/>
  <c r="AI157" i="7"/>
  <c r="AB157" i="7"/>
  <c r="T157" i="7"/>
  <c r="K157" i="7"/>
  <c r="F157" i="7"/>
  <c r="AI156" i="7"/>
  <c r="AB156" i="7"/>
  <c r="T156" i="7"/>
  <c r="K156" i="7"/>
  <c r="F156" i="7"/>
  <c r="AI155" i="7"/>
  <c r="AB155" i="7"/>
  <c r="T155" i="7"/>
  <c r="K155" i="7"/>
  <c r="F155" i="7"/>
  <c r="AI154" i="7"/>
  <c r="AB154" i="7"/>
  <c r="T154" i="7"/>
  <c r="K154" i="7"/>
  <c r="F154" i="7"/>
  <c r="AI143" i="7"/>
  <c r="AB143" i="7"/>
  <c r="T143" i="7"/>
  <c r="K143" i="7"/>
  <c r="F143" i="7"/>
  <c r="AI142" i="7"/>
  <c r="AB142" i="7"/>
  <c r="T142" i="7"/>
  <c r="K142" i="7"/>
  <c r="F142" i="7"/>
  <c r="AI141" i="7"/>
  <c r="AB141" i="7"/>
  <c r="T141" i="7"/>
  <c r="K141" i="7"/>
  <c r="F141" i="7"/>
  <c r="AI140" i="7"/>
  <c r="AB140" i="7"/>
  <c r="T140" i="7"/>
  <c r="K140" i="7"/>
  <c r="F140" i="7"/>
  <c r="AI139" i="7"/>
  <c r="AB139" i="7"/>
  <c r="T139" i="7"/>
  <c r="K139" i="7"/>
  <c r="F139" i="7"/>
  <c r="AI138" i="7"/>
  <c r="AB138" i="7"/>
  <c r="T138" i="7"/>
  <c r="K138" i="7"/>
  <c r="F138" i="7"/>
  <c r="AI137" i="7"/>
  <c r="AB137" i="7"/>
  <c r="T137" i="7"/>
  <c r="K137" i="7"/>
  <c r="F137" i="7"/>
  <c r="AI136" i="7"/>
  <c r="AB136" i="7"/>
  <c r="T136" i="7"/>
  <c r="K136" i="7"/>
  <c r="F136" i="7"/>
  <c r="AI135" i="7"/>
  <c r="AB135" i="7"/>
  <c r="T135" i="7"/>
  <c r="K135" i="7"/>
  <c r="F135" i="7"/>
  <c r="AI134" i="7"/>
  <c r="AB134" i="7"/>
  <c r="T134" i="7"/>
  <c r="K134" i="7"/>
  <c r="F134" i="7"/>
  <c r="AI111" i="7"/>
  <c r="AB111" i="7"/>
  <c r="T111" i="7"/>
  <c r="K111" i="7"/>
  <c r="F111" i="7"/>
  <c r="AI110" i="7"/>
  <c r="AB110" i="7"/>
  <c r="T110" i="7"/>
  <c r="K110" i="7"/>
  <c r="F110" i="7"/>
  <c r="AI109" i="7"/>
  <c r="AB109" i="7"/>
  <c r="T109" i="7"/>
  <c r="K109" i="7"/>
  <c r="F109" i="7"/>
  <c r="AI108" i="7"/>
  <c r="AB108" i="7"/>
  <c r="T108" i="7"/>
  <c r="K108" i="7"/>
  <c r="F108" i="7"/>
  <c r="AI107" i="7"/>
  <c r="AB107" i="7"/>
  <c r="T107" i="7"/>
  <c r="K107" i="7"/>
  <c r="F107" i="7"/>
  <c r="AI106" i="7"/>
  <c r="AB106" i="7"/>
  <c r="T106" i="7"/>
  <c r="K106" i="7"/>
  <c r="F106" i="7"/>
  <c r="AI105" i="7"/>
  <c r="AB105" i="7"/>
  <c r="T105" i="7"/>
  <c r="K105" i="7"/>
  <c r="F105" i="7"/>
  <c r="AI104" i="7"/>
  <c r="AB104" i="7"/>
  <c r="T104" i="7"/>
  <c r="K104" i="7"/>
  <c r="F104" i="7"/>
  <c r="AI103" i="7"/>
  <c r="AB103" i="7"/>
  <c r="T103" i="7"/>
  <c r="K103" i="7"/>
  <c r="F103" i="7"/>
  <c r="AI102" i="7"/>
  <c r="AB102" i="7"/>
  <c r="T102" i="7"/>
  <c r="K102" i="7"/>
  <c r="F102" i="7"/>
  <c r="AI215" i="7"/>
  <c r="AB215" i="7"/>
  <c r="T215" i="7"/>
  <c r="K215" i="7"/>
  <c r="F215" i="7"/>
  <c r="AI214" i="7"/>
  <c r="AB214" i="7"/>
  <c r="T214" i="7"/>
  <c r="K214" i="7"/>
  <c r="F214" i="7"/>
  <c r="AI213" i="7"/>
  <c r="AB213" i="7"/>
  <c r="T213" i="7"/>
  <c r="K213" i="7"/>
  <c r="F213" i="7"/>
  <c r="AI212" i="7"/>
  <c r="AB212" i="7"/>
  <c r="T212" i="7"/>
  <c r="K212" i="7"/>
  <c r="F212" i="7"/>
  <c r="AI211" i="7"/>
  <c r="AB211" i="7"/>
  <c r="T211" i="7"/>
  <c r="K211" i="7"/>
  <c r="F211" i="7"/>
  <c r="AI210" i="7"/>
  <c r="AB210" i="7"/>
  <c r="T210" i="7"/>
  <c r="K210" i="7"/>
  <c r="F210" i="7"/>
  <c r="AI209" i="7"/>
  <c r="AB209" i="7"/>
  <c r="T209" i="7"/>
  <c r="K209" i="7"/>
  <c r="F209" i="7"/>
  <c r="AI208" i="7"/>
  <c r="AB208" i="7"/>
  <c r="T208" i="7"/>
  <c r="K208" i="7"/>
  <c r="F208" i="7"/>
  <c r="AI207" i="7"/>
  <c r="AB207" i="7"/>
  <c r="T207" i="7"/>
  <c r="K207" i="7"/>
  <c r="F207" i="7"/>
  <c r="AI206" i="7"/>
  <c r="AB206" i="7"/>
  <c r="T206" i="7"/>
  <c r="K206" i="7"/>
  <c r="F206" i="7"/>
  <c r="AI199" i="7"/>
  <c r="AB199" i="7"/>
  <c r="T199" i="7"/>
  <c r="K199" i="7"/>
  <c r="F199" i="7"/>
  <c r="AI198" i="7"/>
  <c r="AB198" i="7"/>
  <c r="T198" i="7"/>
  <c r="K198" i="7"/>
  <c r="F198" i="7"/>
  <c r="AI197" i="7"/>
  <c r="AB197" i="7"/>
  <c r="T197" i="7"/>
  <c r="K197" i="7"/>
  <c r="F197" i="7"/>
  <c r="AI196" i="7"/>
  <c r="AB196" i="7"/>
  <c r="T196" i="7"/>
  <c r="K196" i="7"/>
  <c r="F196" i="7"/>
  <c r="AI195" i="7"/>
  <c r="AB195" i="7"/>
  <c r="T195" i="7"/>
  <c r="K195" i="7"/>
  <c r="F195" i="7"/>
  <c r="AI194" i="7"/>
  <c r="AB194" i="7"/>
  <c r="T194" i="7"/>
  <c r="K194" i="7"/>
  <c r="F194" i="7"/>
  <c r="AI193" i="7"/>
  <c r="AB193" i="7"/>
  <c r="T193" i="7"/>
  <c r="K193" i="7"/>
  <c r="F193" i="7"/>
  <c r="AI192" i="7"/>
  <c r="AB192" i="7"/>
  <c r="T192" i="7"/>
  <c r="K192" i="7"/>
  <c r="F192" i="7"/>
  <c r="AI191" i="7"/>
  <c r="AB191" i="7"/>
  <c r="T191" i="7"/>
  <c r="K191" i="7"/>
  <c r="F191" i="7"/>
  <c r="AI190" i="7"/>
  <c r="AB190" i="7"/>
  <c r="T190" i="7"/>
  <c r="K190" i="7"/>
  <c r="F190" i="7"/>
  <c r="AI91" i="7"/>
  <c r="AB91" i="7"/>
  <c r="T91" i="7"/>
  <c r="K91" i="7"/>
  <c r="F91" i="7"/>
  <c r="AI90" i="7"/>
  <c r="AB90" i="7"/>
  <c r="T90" i="7"/>
  <c r="K90" i="7"/>
  <c r="F90" i="7"/>
  <c r="AI89" i="7"/>
  <c r="AB89" i="7"/>
  <c r="T89" i="7"/>
  <c r="K89" i="7"/>
  <c r="F89" i="7"/>
  <c r="AI88" i="7"/>
  <c r="AB88" i="7"/>
  <c r="T88" i="7"/>
  <c r="K88" i="7"/>
  <c r="F88" i="7"/>
  <c r="AI87" i="7"/>
  <c r="AB87" i="7"/>
  <c r="T87" i="7"/>
  <c r="K87" i="7"/>
  <c r="F87" i="7"/>
  <c r="AI86" i="7"/>
  <c r="AB86" i="7"/>
  <c r="T86" i="7"/>
  <c r="K86" i="7"/>
  <c r="F86" i="7"/>
  <c r="AI85" i="7"/>
  <c r="AB85" i="7"/>
  <c r="T85" i="7"/>
  <c r="K85" i="7"/>
  <c r="F85" i="7"/>
  <c r="AI84" i="7"/>
  <c r="AB84" i="7"/>
  <c r="T84" i="7"/>
  <c r="K84" i="7"/>
  <c r="F84" i="7"/>
  <c r="AI83" i="7"/>
  <c r="AB83" i="7"/>
  <c r="T83" i="7"/>
  <c r="K83" i="7"/>
  <c r="F83" i="7"/>
  <c r="AI82" i="7"/>
  <c r="AB82" i="7"/>
  <c r="T82" i="7"/>
  <c r="K82" i="7"/>
  <c r="F82" i="7"/>
  <c r="AI75" i="7"/>
  <c r="AB75" i="7"/>
  <c r="T75" i="7"/>
  <c r="K75" i="7"/>
  <c r="F75" i="7"/>
  <c r="AI74" i="7"/>
  <c r="AB74" i="7"/>
  <c r="T74" i="7"/>
  <c r="K74" i="7"/>
  <c r="F74" i="7"/>
  <c r="AI73" i="7"/>
  <c r="AB73" i="7"/>
  <c r="T73" i="7"/>
  <c r="K73" i="7"/>
  <c r="F73" i="7"/>
  <c r="AI72" i="7"/>
  <c r="AB72" i="7"/>
  <c r="T72" i="7"/>
  <c r="K72" i="7"/>
  <c r="F72" i="7"/>
  <c r="AI71" i="7"/>
  <c r="AB71" i="7"/>
  <c r="T71" i="7"/>
  <c r="K71" i="7"/>
  <c r="F71" i="7"/>
  <c r="AI70" i="7"/>
  <c r="AB70" i="7"/>
  <c r="T70" i="7"/>
  <c r="K70" i="7"/>
  <c r="F70" i="7"/>
  <c r="AI69" i="7"/>
  <c r="AB69" i="7"/>
  <c r="T69" i="7"/>
  <c r="K69" i="7"/>
  <c r="F69" i="7"/>
  <c r="AI68" i="7"/>
  <c r="AB68" i="7"/>
  <c r="T68" i="7"/>
  <c r="K68" i="7"/>
  <c r="F68" i="7"/>
  <c r="AI67" i="7"/>
  <c r="AB67" i="7"/>
  <c r="T67" i="7"/>
  <c r="K67" i="7"/>
  <c r="F67" i="7"/>
  <c r="AI66" i="7"/>
  <c r="AB66" i="7"/>
  <c r="T66" i="7"/>
  <c r="K66" i="7"/>
  <c r="F66" i="7"/>
  <c r="F31" i="7"/>
  <c r="F32" i="7"/>
  <c r="F33" i="7"/>
  <c r="F34" i="7"/>
  <c r="F35" i="7"/>
  <c r="F36" i="7"/>
  <c r="F37" i="7"/>
  <c r="F38" i="7"/>
  <c r="F39" i="7"/>
  <c r="AI39" i="7"/>
  <c r="AI38" i="7"/>
  <c r="AI37" i="7"/>
  <c r="AI36" i="7"/>
  <c r="AI35" i="7"/>
  <c r="AI34" i="7"/>
  <c r="AI33" i="7"/>
  <c r="AI32" i="7"/>
  <c r="AI31" i="7"/>
  <c r="AI30" i="7"/>
  <c r="AB31" i="7"/>
  <c r="AB32" i="7"/>
  <c r="AB33" i="7"/>
  <c r="AB34" i="7"/>
  <c r="AB35" i="7"/>
  <c r="AB36" i="7"/>
  <c r="AB37" i="7"/>
  <c r="AB38" i="7"/>
  <c r="AB39" i="7"/>
  <c r="AB30" i="7"/>
  <c r="T31" i="7"/>
  <c r="T32" i="7"/>
  <c r="T33" i="7"/>
  <c r="T34" i="7"/>
  <c r="T35" i="7"/>
  <c r="T36" i="7"/>
  <c r="T37" i="7"/>
  <c r="T38" i="7"/>
  <c r="T39" i="7"/>
  <c r="T30" i="7"/>
  <c r="K32" i="7"/>
  <c r="K33" i="7"/>
  <c r="K34" i="7"/>
  <c r="K35" i="7"/>
  <c r="K36" i="7"/>
  <c r="K37" i="7"/>
  <c r="K38" i="7"/>
  <c r="K39" i="7"/>
  <c r="K31" i="7"/>
  <c r="K30" i="7"/>
  <c r="F30" i="7"/>
  <c r="V247" i="13" l="1"/>
  <c r="K56" i="7"/>
  <c r="K57" i="7" s="1"/>
  <c r="K58" i="7" s="1"/>
  <c r="K92" i="7"/>
  <c r="K93" i="7" s="1"/>
  <c r="K94" i="7" s="1"/>
  <c r="AI92" i="7"/>
  <c r="AI93" i="7" s="1"/>
  <c r="AI94" i="7" s="1"/>
  <c r="T180" i="7"/>
  <c r="T181" i="7" s="1"/>
  <c r="T182" i="7" s="1"/>
  <c r="F180" i="7"/>
  <c r="F181" i="7" s="1"/>
  <c r="F182" i="7" s="1"/>
  <c r="T56" i="7"/>
  <c r="T57" i="7" s="1"/>
  <c r="AB112" i="7"/>
  <c r="AB113" i="7" s="1"/>
  <c r="AB114" i="7" s="1"/>
  <c r="AB144" i="7"/>
  <c r="AB145" i="7" s="1"/>
  <c r="AB146" i="7" s="1"/>
  <c r="K144" i="7"/>
  <c r="K145" i="7" s="1"/>
  <c r="K146" i="7" s="1"/>
  <c r="T92" i="7"/>
  <c r="T93" i="7" s="1"/>
  <c r="K40" i="7"/>
  <c r="K41" i="7" s="1"/>
  <c r="K42" i="7" s="1"/>
  <c r="K164" i="7"/>
  <c r="K165" i="7" s="1"/>
  <c r="AB76" i="7"/>
  <c r="AB77" i="7" s="1"/>
  <c r="AB78" i="7" s="1"/>
  <c r="F40" i="7"/>
  <c r="F41" i="7" s="1"/>
  <c r="F42" i="7" s="1"/>
  <c r="AI76" i="7"/>
  <c r="AI77" i="7" s="1"/>
  <c r="AI78" i="7" s="1"/>
  <c r="AB40" i="7"/>
  <c r="AB41" i="7" s="1"/>
  <c r="AB42" i="7" s="1"/>
  <c r="AI164" i="7"/>
  <c r="AI165" i="7" s="1"/>
  <c r="T164" i="7"/>
  <c r="T165" i="7" s="1"/>
  <c r="F164" i="7"/>
  <c r="F165" i="7" s="1"/>
  <c r="AB164" i="7"/>
  <c r="AB165" i="7" s="1"/>
  <c r="AB180" i="7"/>
  <c r="AB181" i="7" s="1"/>
  <c r="K180" i="7"/>
  <c r="K181" i="7" s="1"/>
  <c r="F76" i="7"/>
  <c r="F77" i="7" s="1"/>
  <c r="F78" i="7" s="1"/>
  <c r="AB92" i="7"/>
  <c r="AB93" i="7" s="1"/>
  <c r="AB94" i="7" s="1"/>
  <c r="T144" i="7"/>
  <c r="T145" i="7" s="1"/>
  <c r="AI180" i="7"/>
  <c r="AI181" i="7" s="1"/>
  <c r="T76" i="7"/>
  <c r="K200" i="7"/>
  <c r="K201" i="7" s="1"/>
  <c r="AI200" i="7"/>
  <c r="AI201" i="7" s="1"/>
  <c r="AI144" i="7"/>
  <c r="AI145" i="7" s="1"/>
  <c r="AI146" i="7" s="1"/>
  <c r="F56" i="7"/>
  <c r="F57" i="7" s="1"/>
  <c r="F58" i="7" s="1"/>
  <c r="T200" i="7"/>
  <c r="T201" i="7" s="1"/>
  <c r="F216" i="7"/>
  <c r="F217" i="7" s="1"/>
  <c r="AB216" i="7"/>
  <c r="AB217" i="7" s="1"/>
  <c r="K216" i="7"/>
  <c r="F112" i="7"/>
  <c r="F113" i="7" s="1"/>
  <c r="F114" i="7" s="1"/>
  <c r="AI40" i="7"/>
  <c r="AI41" i="7" s="1"/>
  <c r="T40" i="7"/>
  <c r="T41" i="7" s="1"/>
  <c r="K112" i="7"/>
  <c r="K113" i="7" s="1"/>
  <c r="K114" i="7" s="1"/>
  <c r="K76" i="7"/>
  <c r="F200" i="7"/>
  <c r="F201" i="7" s="1"/>
  <c r="AB200" i="7"/>
  <c r="F144" i="7"/>
  <c r="F145" i="7" s="1"/>
  <c r="AI216" i="7"/>
  <c r="T216" i="7"/>
  <c r="AI112" i="7"/>
  <c r="AI113" i="7" s="1"/>
  <c r="AI114" i="7" s="1"/>
  <c r="T112" i="7"/>
  <c r="T113" i="7" s="1"/>
  <c r="AI56" i="7"/>
  <c r="AI57" i="7" s="1"/>
  <c r="AB56" i="7"/>
  <c r="F92" i="7"/>
  <c r="T58" i="7" l="1"/>
  <c r="T94" i="7"/>
  <c r="T146" i="7"/>
  <c r="F218" i="7"/>
  <c r="K182" i="7"/>
  <c r="AB182" i="7"/>
  <c r="AB166" i="7"/>
  <c r="K166" i="7"/>
  <c r="T114" i="7"/>
  <c r="AI202" i="7"/>
  <c r="F146" i="7"/>
  <c r="K202" i="7"/>
  <c r="AI182" i="7"/>
  <c r="F166" i="7"/>
  <c r="T217" i="7"/>
  <c r="T218" i="7" s="1"/>
  <c r="T166" i="7"/>
  <c r="T202" i="7"/>
  <c r="AI217" i="7"/>
  <c r="AI218" i="7" s="1"/>
  <c r="F202" i="7"/>
  <c r="AB218" i="7"/>
  <c r="AI166" i="7"/>
  <c r="K217" i="7"/>
  <c r="K218" i="7" s="1"/>
  <c r="K77" i="7"/>
  <c r="K78" i="7" s="1"/>
  <c r="AB57" i="7"/>
  <c r="AB58" i="7" s="1"/>
  <c r="T42" i="7"/>
  <c r="AB201" i="7"/>
  <c r="AB202" i="7" s="1"/>
  <c r="AI42" i="7"/>
  <c r="AI58" i="7"/>
  <c r="T77" i="7"/>
  <c r="T78" i="7" s="1"/>
  <c r="F93" i="7"/>
  <c r="F94" i="7" s="1"/>
  <c r="AH183" i="7" l="1"/>
  <c r="V243" i="7" s="1"/>
  <c r="V242" i="7"/>
  <c r="AH219" i="7"/>
  <c r="V244" i="7" s="1"/>
  <c r="AH59" i="7"/>
  <c r="V240" i="7" s="1"/>
  <c r="AH95" i="7"/>
  <c r="V241" i="7" s="1"/>
  <c r="V245" i="7" l="1"/>
  <c r="AI20" i="7" l="1"/>
  <c r="AI19" i="7"/>
  <c r="O19" i="7"/>
  <c r="V236" i="7" l="1"/>
  <c r="AI22" i="7" l="1"/>
  <c r="V237" i="7" s="1"/>
  <c r="V238" i="7" s="1"/>
  <c r="V247" i="7" s="1"/>
</calcChain>
</file>

<file path=xl/sharedStrings.xml><?xml version="1.0" encoding="utf-8"?>
<sst xmlns="http://schemas.openxmlformats.org/spreadsheetml/2006/main" count="2867" uniqueCount="123">
  <si>
    <t xml:space="preserve">Caselle </t>
  </si>
  <si>
    <t>TITOLI  DI CULTURA</t>
  </si>
  <si>
    <t>Tipologia</t>
  </si>
  <si>
    <t xml:space="preserve">voto / giudizio </t>
  </si>
  <si>
    <t>punti</t>
  </si>
  <si>
    <t>su</t>
  </si>
  <si>
    <t>Diploma di maturità</t>
  </si>
  <si>
    <t xml:space="preserve">TITOLI DI SERVIZIO </t>
  </si>
  <si>
    <t>RIEPILOGO</t>
  </si>
  <si>
    <t>PUNTI</t>
  </si>
  <si>
    <t>Totale titoli culturali</t>
  </si>
  <si>
    <t xml:space="preserve">Totale titoli di servizio </t>
  </si>
  <si>
    <t>TOTALE generale</t>
  </si>
  <si>
    <t>NO</t>
  </si>
  <si>
    <t>Totale titolo di accesso</t>
  </si>
  <si>
    <t>TITOLO DI ACCESSO</t>
  </si>
  <si>
    <t>Tipologia titoli posseduti</t>
  </si>
  <si>
    <t>Qualifica corso socio-assistenziale</t>
  </si>
  <si>
    <t>Qualifica corso socio-sanitari</t>
  </si>
  <si>
    <t>SI</t>
  </si>
  <si>
    <t>ECDL Core</t>
  </si>
  <si>
    <t>ECDL Advanced</t>
  </si>
  <si>
    <t>ECDL Specialised</t>
  </si>
  <si>
    <t>NUOVA ECDL Base</t>
  </si>
  <si>
    <t>NUOVA ECDL Advanced</t>
  </si>
  <si>
    <t>NUOVA ECDL Specialised</t>
  </si>
  <si>
    <t>NUOVA ECDL Professional</t>
  </si>
  <si>
    <t>MICROSOFT MCAD o equivalente</t>
  </si>
  <si>
    <t>MICROSOFT MCSD o equivalente</t>
  </si>
  <si>
    <t>MICROSOFT MCDBA o equivalente</t>
  </si>
  <si>
    <t>EUCIP</t>
  </si>
  <si>
    <t>IC3</t>
  </si>
  <si>
    <t>MOUS (Microsoft Office User Specialist)</t>
  </si>
  <si>
    <t>CISCO (Cisco System)</t>
  </si>
  <si>
    <t>PEKIT</t>
  </si>
  <si>
    <t>EIPASS</t>
  </si>
  <si>
    <t>EIRSAF Full</t>
  </si>
  <si>
    <t>EIRSAF Four</t>
  </si>
  <si>
    <t>EIRSAF Green</t>
  </si>
  <si>
    <t>IIQ 7 Moduli</t>
  </si>
  <si>
    <t>IIQ 7 Moduli + 1 Skill Base</t>
  </si>
  <si>
    <t>IIQ 4 Moduli Advanced Level</t>
  </si>
  <si>
    <t>IDCert Digital Competence</t>
  </si>
  <si>
    <t>IDCert Digital Competence Advanced</t>
  </si>
  <si>
    <t>Si/No</t>
  </si>
  <si>
    <t>Totale titoli di cultura aggiuntivi</t>
  </si>
  <si>
    <t>TITOLI  DI CULTURA AGGIUNTIVI</t>
  </si>
  <si>
    <t>Servizio prestato in qualità di collaboratore scolastico in:
a) scuole dell'infanzia statali, delle Regioni Sicilia e Val d'Aosta, delle province autonome di Trento e Bolzano;
b) Scuole primarie statali;
c) Scuole di istruzione secondaria o artistica statali, nelle istituzioni scolastiche e culturali italiane all'estero, nelle istituzioni convittuali</t>
  </si>
  <si>
    <t>Altro servizio prestato nelle scuole:
a) dell'infanzia statali, delle Regioni Sicilia e Val d'Aosta, delle province autonome di Trento e Bolzano;
b) primarie statali;
c) di istruzione secondaria o artistica statali;
d) nelle istituzioni scolastiche e culturali italiane all'estero, nelle istituzioni convittuali;
e) nei convitti annessi agli istituti tecnici e professionali, nei convitti nazionali e negli educandati femminili dello Stato, ivi compreso il servizio di insegnamento effettuato nei corsi C.R.A.C.I.S., servizio prestato come modello vivente</t>
  </si>
  <si>
    <t>Servizio prestato in qualità di collaboratore scolastico in: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</si>
  <si>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>Altro servizio prestato in: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</si>
  <si>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>Servizio prestato alle dirette dipendenze di amministrazioni statali, Enti locali, nei patronati scolastici o nei consorzi provinciali per l'istruzione tecnica</t>
  </si>
  <si>
    <t>Cognome e Nome</t>
  </si>
  <si>
    <t>A.S.</t>
  </si>
  <si>
    <t>DAL</t>
  </si>
  <si>
    <t>AL</t>
  </si>
  <si>
    <t>Totale mesi</t>
  </si>
  <si>
    <t>Totale giorni</t>
  </si>
  <si>
    <t>TITOLI</t>
  </si>
  <si>
    <t xml:space="preserve"> inserimento valori da tastiera</t>
  </si>
  <si>
    <t>Scegli titolo di accesso..</t>
  </si>
  <si>
    <t>Scegli certificazione…</t>
  </si>
  <si>
    <t>Scegli certificazione..</t>
  </si>
  <si>
    <t>Qualifica triennale</t>
  </si>
  <si>
    <t>Senza titolo di studio attualmente richiesto-titolo previgente ordinamento</t>
  </si>
  <si>
    <t>Totale punti</t>
  </si>
  <si>
    <t>GIORNI</t>
  </si>
  <si>
    <t>Totale titoli di servizio statale</t>
  </si>
  <si>
    <t xml:space="preserve">Totale titoli di servizio non statale </t>
  </si>
  <si>
    <t>Totale titoli di altro servizio statale</t>
  </si>
  <si>
    <t>Totale titoli di altro servizio non statale</t>
  </si>
  <si>
    <t>Totale titoli di servizio altre amministrazioni</t>
  </si>
  <si>
    <t>CALCOLO PUNTEGGIO GRADUATORIE DI ISTITUTO - COLLABORATORE SCOLASTICO</t>
  </si>
  <si>
    <t>Totale titoli di servizio non statale</t>
  </si>
  <si>
    <t>Punti</t>
  </si>
  <si>
    <t>Servizio specifico statale (per ogni mese o frazione superiore a 15 giorni): 0,50</t>
  </si>
  <si>
    <t>Servizio non statale (per ogni mese o frazione superiore a 15 giorni): 0,25</t>
  </si>
  <si>
    <t>Altro servizio  statale (per ogni mese o frazione superiore a 15 giorni): 0,15</t>
  </si>
  <si>
    <t>Altro servizio non statale (per ogni mese o frazione superiore a 15 giorni): 0,075</t>
  </si>
  <si>
    <t>Servizio altre amministrazioni (per ogni mese o frazione superiore a 15 giorni): 0,05</t>
  </si>
  <si>
    <t>Totale titoli di servizio specifico statale</t>
  </si>
  <si>
    <t>IDCert Digital Competence Specialized</t>
  </si>
  <si>
    <t>CALCOLO PUNTEGGIO GRADUATORIE DI ISTITUTO - ADDETTO AZIENDE AGRARIE</t>
  </si>
  <si>
    <t>Operatore turistico</t>
  </si>
  <si>
    <t>Operatore Agro Industriale</t>
  </si>
  <si>
    <t>Operatore Agro Ambientale</t>
  </si>
  <si>
    <t>Idoneità in concorsi pubblici stesso profilo</t>
  </si>
  <si>
    <t>CALCOLO PUNTEGGIO GRADUATORIE DI ISTITUTO - GUARDAROBIERE</t>
  </si>
  <si>
    <t>Operatore della moda</t>
  </si>
  <si>
    <t>CALCOLO PUNTEGGIO GRADUATORIE DI ISTITUTO - ASSISTENTE TECNICO</t>
  </si>
  <si>
    <t>Diploma di Laurea</t>
  </si>
  <si>
    <t>Altro servizio  statale (per ogni mese o frazione superiore a 15 giorni): 0,10</t>
  </si>
  <si>
    <t>Altro servizio non statale (per ogni mese o frazione superiore a 15 giorni): 0,05</t>
  </si>
  <si>
    <t>Servizio prestato alle dirette dipendenze di Amministrazioni statali o Enti locali e nei patronati scolastici</t>
  </si>
  <si>
    <t>CALCOLO PUNTEGGIO GRADUATORIE DI ISTITUTO - CUOCO</t>
  </si>
  <si>
    <t>Operatore dei servizi di ristorazione, settore cucina</t>
  </si>
  <si>
    <t>CALCOLO PUNTEGGIO GRADUATORIE DI ISTITUTO - ASSISTENTE AMMINISTRATIVO</t>
  </si>
  <si>
    <t>Qualifica professionale art. 14 legge 875/1978</t>
  </si>
  <si>
    <t>Add. prof. dattilografia o servizi meccanografici</t>
  </si>
  <si>
    <t>Idoneità conc. pubbl. nelle carriere di conc. ed es.</t>
  </si>
  <si>
    <t>Servizio prestato in qualità di responsabile amministrativo o assistente amministrativo in:
a) scuole dell'infanzia statali, delle Regioni Sicilia e Val d'Aosta, delle province autonome di Trento e Bolzano;
b) Scuole primarie statali;
c) Scuole di istruzione secondaria o artistica statali, nelle istituzioni scolastiche e culturali italiane all'estero, nelle istituzioni convittuali</t>
  </si>
  <si>
    <t>Servizio prestato in qualità di addetto alle aziende agrarie in:
a) scuole dell'infanzia statali, delle Regioni Sicilia e Val d'Aosta, delle province autonome di Trento e Bolzano;
b) Scuole primarie statali;
c) Scuole di istruzione secondaria o artistica statali, nelle istituzioni scolastiche e culturali italiane all'estero, nelle istituzioni convittuali</t>
  </si>
  <si>
    <t>Servizio prestato in qualità di guardarobiere o di aiutante guardarobiere in:
a) scuole dell'infanzia statali, delle Regioni Sicilia e Val d'Aosta, delle province autonome di Trento e Bolzano;
b) Scuole primarie statali;
c) Scuole di istruzione secondaria o artistica statali, nelle istituzioni scolastiche e culturali italiane all'estero, nelle istituzioni convittuali</t>
  </si>
  <si>
    <t>Servizio prestato in qualità di cuoco in:
a) scuole dell'infanzia statali, delle Regioni Sicilia e Val d'Aosta, delle province autonome di Trento e Bolzano;
b) Scuole primarie statali;
c) Scuole di istruzione secondaria o artistica statali, nelle istituzioni scolastiche e culturali italiane all'estero, nelle istituzioni convittuali</t>
  </si>
  <si>
    <t>Altro servizio, ivi compreso il servizio di insegnamento nei corsi C.R.A.C.I.S. e il servizio prestato con rapporto di lavoro costituito con enti locali, servizio prestato come modello vivente, in una qualsiasi delle scuole seguenti:
a) scuole dell'infanzia statali, delle Regioni Sicilia e Val d'Aosta, delle province autonome di Trento e Bolzano;
b) Scuole primarie statali;
c) Scuole di istruzione secondaria o artistica statali, nelle istituzioni scolastiche e culturali italiane all'estero, nelle istituzioni convittuali</t>
  </si>
  <si>
    <t>Altro servizio, ivi compreso il servizio di insegnamento nei corsi C.R.A.C.I.S. e il servizio prestato con rapporto di lavoro costituito con enti locali, servizio prestato come modello vivente, in una qualsiasi delle scuole seguenti: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</si>
  <si>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>Servizio prestato in qualità di cuoco in: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</si>
  <si>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>Servizio prestato in qualità di responsabile amministrativo o assistente amministrativo in: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</si>
  <si>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>Altro servizio prestato, ivi compreso il servizio di insegnamento effettuato nei corsi C.R.A.C.I.S., servizio prestato come modello vivente, nelle scuole:
a) dell'infanzia statali, delle Regioni Sicilia e Val d'Aosta, delle province autonome di Trento e Bolzano;
b) primarie statali;
c) di istruzione secondaria o artistica statali;
d) nelle istituzioni scolastiche e culturali italiane all'estero, nelle istituzioni convittuali;
e) nei convitti annessi agli istituti tecnici e professionali, nei convitti nazionali e negli educandati femminili dello Stato</t>
  </si>
  <si>
    <t>Altro servizio prestato, ivi compreso il servizio di insegnamento effettuato nei corsi C.R.A.C.I.S., servizio prestato come modello vivente, nelle scuole: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</si>
  <si>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 xml:space="preserve">Nota 1: </t>
  </si>
  <si>
    <t xml:space="preserve">Nota 2: </t>
  </si>
  <si>
    <t xml:space="preserve">Nota 3: </t>
  </si>
  <si>
    <t xml:space="preserve">Nota 4: </t>
  </si>
  <si>
    <t>Nel servizio svolto inserire la data nel formato giorno/mese/anno oppure giorno-mese-anno</t>
  </si>
  <si>
    <t xml:space="preserve"> inserimento valori con menu a tendina</t>
  </si>
  <si>
    <t>©</t>
  </si>
  <si>
    <t>Francesco Gioffreda</t>
  </si>
  <si>
    <t>In caso di periodi coincidenti (es servizi parte time) è necessario inserirne solo uno</t>
  </si>
  <si>
    <t>Servizio prestato in qualità di addetto delle aziende agrarie in: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</si>
  <si>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>Servizio prestato in qualità di guardarobiere o aiutante guardarobiere in: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</si>
  <si>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>Servizio prestato in qualità di assistente tecnico in:
a) scuole dell'infanzia non statali autorizzate;
b) scuole primarie non statali parificate, sussidiate o sussidiarie;
c) scuole di istruzione secondaria o artistica non statali pareggiate, legalmente riconosciute e convenzionate;
d) scuole non statali paritarie</t>
  </si>
  <si>
    <t>Servizio prestato in qualità di assistente tecnico in:
a) scuole dell'infanzia statali, delle Regioni Sicilia e Val d'Aosta, delle province autonome di Trento e Bolzano;
b) Scuole primarie statali;
c) Scuole di istruzione secondaria o artistica statali;
d) Istituzioni convittuali; istituzioni scolastiche e culturali italiane all'estero in qualità di assistente tecnico (limitatamente a tale profilo professionale)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</si>
</sst>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10]d\-mmm;@"/>
  </numFmts>
  <fonts count="12" x14ac:knownFonts="1"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Calibri"/>
      <family val="2"/>
    </font>
    <font>
      <b/>
      <sz val="13"/>
      <name val="Arial"/>
      <family val="2"/>
    </font>
    <font>
      <sz val="6"/>
      <name val="Calibri"/>
      <family val="2"/>
    </font>
    <font>
      <sz val="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7"/>
      </patternFill>
    </fill>
    <fill>
      <patternFill patternType="solid">
        <fgColor theme="7" tint="0.59999389629810485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9" tint="0.39997558519241921"/>
        <bgColor indexed="27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0" borderId="0" xfId="0" applyFont="1"/>
    <xf numFmtId="2" fontId="0" fillId="0" borderId="0" xfId="0" applyNumberFormat="1"/>
    <xf numFmtId="0" fontId="0" fillId="2" borderId="0" xfId="0" applyFill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" fontId="4" fillId="3" borderId="1" xfId="0" applyNumberFormat="1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vertical="center"/>
    </xf>
    <xf numFmtId="2" fontId="3" fillId="3" borderId="1" xfId="0" applyNumberFormat="1" applyFont="1" applyFill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165" fontId="4" fillId="6" borderId="1" xfId="0" applyNumberFormat="1" applyFont="1" applyFill="1" applyBorder="1" applyAlignment="1" applyProtection="1">
      <alignment vertical="center"/>
      <protection locked="0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vertical="center"/>
    </xf>
    <xf numFmtId="164" fontId="3" fillId="3" borderId="2" xfId="0" applyNumberFormat="1" applyFont="1" applyFill="1" applyBorder="1" applyAlignment="1" applyProtection="1">
      <alignment vertical="center"/>
    </xf>
    <xf numFmtId="164" fontId="3" fillId="3" borderId="2" xfId="0" applyNumberFormat="1" applyFont="1" applyFill="1" applyBorder="1" applyAlignment="1" applyProtection="1">
      <alignment vertical="center"/>
    </xf>
    <xf numFmtId="1" fontId="4" fillId="3" borderId="1" xfId="0" applyNumberFormat="1" applyFont="1" applyFill="1" applyBorder="1" applyAlignment="1" applyProtection="1">
      <alignment vertical="center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vertical="center"/>
    </xf>
    <xf numFmtId="2" fontId="3" fillId="3" borderId="2" xfId="0" applyNumberFormat="1" applyFont="1" applyFill="1" applyBorder="1" applyAlignment="1" applyProtection="1">
      <alignment vertical="center"/>
    </xf>
    <xf numFmtId="2" fontId="3" fillId="3" borderId="1" xfId="0" applyNumberFormat="1" applyFont="1" applyFill="1" applyBorder="1" applyAlignment="1" applyProtection="1">
      <alignment vertical="center"/>
    </xf>
    <xf numFmtId="1" fontId="1" fillId="3" borderId="1" xfId="0" applyNumberFormat="1" applyFont="1" applyFill="1" applyBorder="1" applyAlignment="1" applyProtection="1">
      <alignment vertical="center"/>
    </xf>
    <xf numFmtId="0" fontId="0" fillId="0" borderId="0" xfId="0" applyFont="1"/>
    <xf numFmtId="0" fontId="0" fillId="0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</xf>
    <xf numFmtId="2" fontId="3" fillId="3" borderId="1" xfId="0" applyNumberFormat="1" applyFont="1" applyFill="1" applyBorder="1" applyAlignment="1" applyProtection="1">
      <alignment vertical="center"/>
    </xf>
    <xf numFmtId="1" fontId="4" fillId="3" borderId="1" xfId="0" applyNumberFormat="1" applyFont="1" applyFill="1" applyBorder="1" applyAlignment="1" applyProtection="1">
      <alignment vertical="center"/>
    </xf>
    <xf numFmtId="0" fontId="11" fillId="0" borderId="29" xfId="0" applyFont="1" applyBorder="1" applyAlignment="1" applyProtection="1">
      <alignment vertical="center"/>
    </xf>
    <xf numFmtId="0" fontId="10" fillId="0" borderId="29" xfId="0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6" fillId="8" borderId="4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8" borderId="31" xfId="0" applyFont="1" applyFill="1" applyBorder="1" applyAlignment="1" applyProtection="1">
      <alignment horizontal="center" vertical="center"/>
    </xf>
    <xf numFmtId="0" fontId="6" fillId="8" borderId="32" xfId="0" applyFont="1" applyFill="1" applyBorder="1" applyAlignment="1" applyProtection="1">
      <alignment horizontal="center" vertical="center"/>
    </xf>
    <xf numFmtId="164" fontId="6" fillId="8" borderId="1" xfId="0" applyNumberFormat="1" applyFont="1" applyFill="1" applyBorder="1" applyAlignment="1" applyProtection="1">
      <alignment horizontal="center" vertical="center"/>
    </xf>
    <xf numFmtId="164" fontId="6" fillId="8" borderId="5" xfId="0" applyNumberFormat="1" applyFont="1" applyFill="1" applyBorder="1" applyAlignment="1" applyProtection="1">
      <alignment horizontal="center" vertical="center"/>
    </xf>
    <xf numFmtId="164" fontId="6" fillId="8" borderId="32" xfId="0" applyNumberFormat="1" applyFont="1" applyFill="1" applyBorder="1" applyAlignment="1" applyProtection="1">
      <alignment horizontal="center" vertical="center"/>
    </xf>
    <xf numFmtId="164" fontId="6" fillId="8" borderId="33" xfId="0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164" fontId="0" fillId="0" borderId="1" xfId="0" applyNumberFormat="1" applyFont="1" applyBorder="1" applyAlignment="1" applyProtection="1">
      <alignment horizontal="center" vertical="center"/>
    </xf>
    <xf numFmtId="164" fontId="0" fillId="0" borderId="5" xfId="0" applyNumberFormat="1" applyFont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left" vertical="center"/>
    </xf>
    <xf numFmtId="164" fontId="5" fillId="9" borderId="1" xfId="0" applyNumberFormat="1" applyFont="1" applyFill="1" applyBorder="1" applyAlignment="1" applyProtection="1">
      <alignment horizontal="center" vertical="center"/>
    </xf>
    <xf numFmtId="164" fontId="5" fillId="9" borderId="5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left" vertical="center"/>
    </xf>
    <xf numFmtId="0" fontId="7" fillId="0" borderId="6" xfId="0" applyNumberFormat="1" applyFont="1" applyBorder="1" applyAlignment="1" applyProtection="1">
      <alignment horizontal="left" vertical="center"/>
    </xf>
    <xf numFmtId="0" fontId="7" fillId="0" borderId="7" xfId="0" applyNumberFormat="1" applyFont="1" applyBorder="1" applyAlignment="1" applyProtection="1">
      <alignment horizontal="left" vertical="center"/>
    </xf>
    <xf numFmtId="2" fontId="7" fillId="0" borderId="34" xfId="0" applyNumberFormat="1" applyFont="1" applyBorder="1" applyAlignment="1" applyProtection="1">
      <alignment horizontal="center" vertical="center"/>
    </xf>
    <xf numFmtId="2" fontId="7" fillId="0" borderId="35" xfId="0" applyNumberFormat="1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</xf>
    <xf numFmtId="2" fontId="7" fillId="0" borderId="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4" fontId="3" fillId="3" borderId="15" xfId="0" applyNumberFormat="1" applyFont="1" applyFill="1" applyBorder="1" applyAlignment="1" applyProtection="1">
      <alignment horizontal="center" vertical="center"/>
    </xf>
    <xf numFmtId="14" fontId="3" fillId="3" borderId="16" xfId="0" applyNumberFormat="1" applyFont="1" applyFill="1" applyBorder="1" applyAlignment="1" applyProtection="1">
      <alignment horizontal="center" vertical="center"/>
    </xf>
    <xf numFmtId="14" fontId="3" fillId="3" borderId="17" xfId="0" applyNumberFormat="1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vertical="center"/>
    </xf>
    <xf numFmtId="14" fontId="3" fillId="11" borderId="8" xfId="0" applyNumberFormat="1" applyFont="1" applyFill="1" applyBorder="1" applyAlignment="1" applyProtection="1">
      <alignment horizontal="right" vertical="center"/>
    </xf>
    <xf numFmtId="14" fontId="3" fillId="11" borderId="6" xfId="0" applyNumberFormat="1" applyFont="1" applyFill="1" applyBorder="1" applyAlignment="1" applyProtection="1">
      <alignment horizontal="right" vertical="center"/>
    </xf>
    <xf numFmtId="14" fontId="3" fillId="11" borderId="14" xfId="0" applyNumberFormat="1" applyFont="1" applyFill="1" applyBorder="1" applyAlignment="1" applyProtection="1">
      <alignment horizontal="right" vertical="center"/>
    </xf>
    <xf numFmtId="2" fontId="3" fillId="11" borderId="13" xfId="0" applyNumberFormat="1" applyFont="1" applyFill="1" applyBorder="1" applyAlignment="1" applyProtection="1">
      <alignment vertical="center"/>
    </xf>
    <xf numFmtId="2" fontId="3" fillId="11" borderId="6" xfId="0" applyNumberFormat="1" applyFont="1" applyFill="1" applyBorder="1" applyAlignment="1" applyProtection="1">
      <alignment vertical="center"/>
    </xf>
    <xf numFmtId="2" fontId="3" fillId="11" borderId="7" xfId="0" applyNumberFormat="1" applyFont="1" applyFill="1" applyBorder="1" applyAlignment="1" applyProtection="1">
      <alignment vertical="center"/>
    </xf>
    <xf numFmtId="14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14" fontId="4" fillId="3" borderId="3" xfId="0" applyNumberFormat="1" applyFont="1" applyFill="1" applyBorder="1" applyAlignment="1" applyProtection="1">
      <alignment horizontal="center" vertical="center"/>
    </xf>
    <xf numFmtId="14" fontId="4" fillId="3" borderId="22" xfId="0" applyNumberFormat="1" applyFont="1" applyFill="1" applyBorder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center" vertical="center"/>
    </xf>
    <xf numFmtId="2" fontId="3" fillId="3" borderId="15" xfId="0" applyNumberFormat="1" applyFont="1" applyFill="1" applyBorder="1" applyAlignment="1" applyProtection="1">
      <alignment vertical="center"/>
    </xf>
    <xf numFmtId="2" fontId="3" fillId="3" borderId="16" xfId="0" applyNumberFormat="1" applyFont="1" applyFill="1" applyBorder="1" applyAlignment="1" applyProtection="1">
      <alignment vertical="center"/>
    </xf>
    <xf numFmtId="2" fontId="3" fillId="3" borderId="17" xfId="0" applyNumberFormat="1" applyFont="1" applyFill="1" applyBorder="1" applyAlignment="1" applyProtection="1">
      <alignment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vertical="center"/>
    </xf>
    <xf numFmtId="1" fontId="4" fillId="3" borderId="3" xfId="0" applyNumberFormat="1" applyFont="1" applyFill="1" applyBorder="1" applyAlignment="1" applyProtection="1">
      <alignment vertical="center"/>
    </xf>
    <xf numFmtId="1" fontId="4" fillId="3" borderId="22" xfId="0" applyNumberFormat="1" applyFont="1" applyFill="1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65" fontId="4" fillId="6" borderId="21" xfId="0" applyNumberFormat="1" applyFont="1" applyFill="1" applyBorder="1" applyAlignment="1" applyProtection="1">
      <alignment horizontal="center" vertical="center"/>
      <protection locked="0"/>
    </xf>
    <xf numFmtId="165" fontId="4" fillId="6" borderId="3" xfId="0" applyNumberFormat="1" applyFont="1" applyFill="1" applyBorder="1" applyAlignment="1" applyProtection="1">
      <alignment horizontal="center" vertical="center"/>
      <protection locked="0"/>
    </xf>
    <xf numFmtId="165" fontId="4" fillId="6" borderId="22" xfId="0" applyNumberFormat="1" applyFont="1" applyFill="1" applyBorder="1" applyAlignment="1" applyProtection="1">
      <alignment horizontal="center" vertical="center"/>
      <protection locked="0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14" fontId="2" fillId="7" borderId="1" xfId="0" applyNumberFormat="1" applyFont="1" applyFill="1" applyBorder="1" applyAlignment="1" applyProtection="1">
      <alignment horizontal="center" vertical="center"/>
      <protection locked="0"/>
    </xf>
    <xf numFmtId="14" fontId="4" fillId="0" borderId="21" xfId="0" applyNumberFormat="1" applyFont="1" applyFill="1" applyBorder="1" applyAlignment="1" applyProtection="1">
      <alignment horizontal="center" vertical="center"/>
    </xf>
    <xf numFmtId="14" fontId="4" fillId="0" borderId="3" xfId="0" applyNumberFormat="1" applyFont="1" applyFill="1" applyBorder="1" applyAlignment="1" applyProtection="1">
      <alignment horizontal="center" vertical="center"/>
    </xf>
    <xf numFmtId="14" fontId="4" fillId="0" borderId="22" xfId="0" applyNumberFormat="1" applyFont="1" applyFill="1" applyBorder="1" applyAlignment="1" applyProtection="1">
      <alignment horizontal="center" vertical="center"/>
    </xf>
    <xf numFmtId="14" fontId="3" fillId="3" borderId="2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horizontal="center" vertical="center"/>
    </xf>
    <xf numFmtId="14" fontId="3" fillId="3" borderId="22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vertical="center"/>
    </xf>
    <xf numFmtId="14" fontId="3" fillId="10" borderId="21" xfId="0" applyNumberFormat="1" applyFont="1" applyFill="1" applyBorder="1" applyAlignment="1" applyProtection="1">
      <alignment horizontal="center" vertical="center"/>
    </xf>
    <xf numFmtId="14" fontId="3" fillId="10" borderId="3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2" fillId="7" borderId="21" xfId="0" applyNumberFormat="1" applyFont="1" applyFill="1" applyBorder="1" applyAlignment="1" applyProtection="1">
      <alignment horizontal="center" vertical="center"/>
      <protection locked="0"/>
    </xf>
    <xf numFmtId="14" fontId="2" fillId="7" borderId="22" xfId="0" applyNumberFormat="1" applyFont="1" applyFill="1" applyBorder="1" applyAlignment="1" applyProtection="1">
      <alignment horizontal="center" vertical="center"/>
      <protection locked="0"/>
    </xf>
    <xf numFmtId="14" fontId="2" fillId="7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</xf>
    <xf numFmtId="2" fontId="3" fillId="3" borderId="21" xfId="0" applyNumberFormat="1" applyFont="1" applyFill="1" applyBorder="1" applyAlignment="1" applyProtection="1">
      <alignment vertical="center"/>
    </xf>
    <xf numFmtId="2" fontId="3" fillId="3" borderId="3" xfId="0" applyNumberFormat="1" applyFont="1" applyFill="1" applyBorder="1" applyAlignment="1" applyProtection="1">
      <alignment vertical="center"/>
    </xf>
    <xf numFmtId="2" fontId="3" fillId="3" borderId="22" xfId="0" applyNumberFormat="1" applyFont="1" applyFill="1" applyBorder="1" applyAlignment="1" applyProtection="1">
      <alignment vertical="center"/>
    </xf>
    <xf numFmtId="164" fontId="3" fillId="3" borderId="2" xfId="0" applyNumberFormat="1" applyFont="1" applyFill="1" applyBorder="1" applyAlignment="1" applyProtection="1">
      <alignment vertical="center"/>
    </xf>
    <xf numFmtId="164" fontId="3" fillId="11" borderId="13" xfId="0" applyNumberFormat="1" applyFont="1" applyFill="1" applyBorder="1" applyAlignment="1" applyProtection="1">
      <alignment vertical="center"/>
    </xf>
    <xf numFmtId="164" fontId="3" fillId="11" borderId="6" xfId="0" applyNumberFormat="1" applyFont="1" applyFill="1" applyBorder="1" applyAlignment="1" applyProtection="1">
      <alignment vertical="center"/>
    </xf>
    <xf numFmtId="164" fontId="3" fillId="11" borderId="7" xfId="0" applyNumberFormat="1" applyFont="1" applyFill="1" applyBorder="1" applyAlignment="1" applyProtection="1">
      <alignment vertical="center"/>
    </xf>
    <xf numFmtId="14" fontId="3" fillId="2" borderId="25" xfId="0" applyNumberFormat="1" applyFont="1" applyFill="1" applyBorder="1" applyAlignment="1" applyProtection="1">
      <alignment horizontal="center" vertical="center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164" fontId="3" fillId="3" borderId="15" xfId="0" applyNumberFormat="1" applyFont="1" applyFill="1" applyBorder="1" applyAlignment="1" applyProtection="1">
      <alignment vertical="center"/>
    </xf>
    <xf numFmtId="164" fontId="3" fillId="3" borderId="16" xfId="0" applyNumberFormat="1" applyFont="1" applyFill="1" applyBorder="1" applyAlignment="1" applyProtection="1">
      <alignment vertical="center"/>
    </xf>
    <xf numFmtId="164" fontId="3" fillId="3" borderId="17" xfId="0" applyNumberFormat="1" applyFont="1" applyFill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vertical="center"/>
    </xf>
    <xf numFmtId="164" fontId="3" fillId="3" borderId="21" xfId="0" applyNumberFormat="1" applyFont="1" applyFill="1" applyBorder="1" applyAlignment="1" applyProtection="1">
      <alignment vertical="center"/>
    </xf>
    <xf numFmtId="164" fontId="3" fillId="3" borderId="3" xfId="0" applyNumberFormat="1" applyFont="1" applyFill="1" applyBorder="1" applyAlignment="1" applyProtection="1">
      <alignment vertical="center"/>
    </xf>
    <xf numFmtId="164" fontId="3" fillId="3" borderId="22" xfId="0" applyNumberFormat="1" applyFont="1" applyFill="1" applyBorder="1" applyAlignment="1" applyProtection="1">
      <alignment vertical="center"/>
    </xf>
    <xf numFmtId="1" fontId="1" fillId="3" borderId="1" xfId="0" applyNumberFormat="1" applyFont="1" applyFill="1" applyBorder="1" applyAlignment="1" applyProtection="1">
      <alignment vertical="center"/>
    </xf>
    <xf numFmtId="14" fontId="1" fillId="3" borderId="21" xfId="0" applyNumberFormat="1" applyFont="1" applyFill="1" applyBorder="1" applyAlignment="1" applyProtection="1">
      <alignment horizontal="center" vertical="center"/>
    </xf>
    <xf numFmtId="14" fontId="1" fillId="3" borderId="3" xfId="0" applyNumberFormat="1" applyFont="1" applyFill="1" applyBorder="1" applyAlignment="1" applyProtection="1">
      <alignment horizontal="center" vertical="center"/>
    </xf>
    <xf numFmtId="14" fontId="1" fillId="3" borderId="22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1" fontId="1" fillId="3" borderId="21" xfId="0" applyNumberFormat="1" applyFont="1" applyFill="1" applyBorder="1" applyAlignment="1" applyProtection="1">
      <alignment vertical="center"/>
    </xf>
    <xf numFmtId="1" fontId="1" fillId="3" borderId="3" xfId="0" applyNumberFormat="1" applyFont="1" applyFill="1" applyBorder="1" applyAlignment="1" applyProtection="1">
      <alignment vertical="center"/>
    </xf>
    <xf numFmtId="1" fontId="1" fillId="3" borderId="22" xfId="0" applyNumberFormat="1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2" fontId="3" fillId="9" borderId="1" xfId="0" applyNumberFormat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14" fontId="3" fillId="0" borderId="25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</xf>
    <xf numFmtId="0" fontId="3" fillId="9" borderId="1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center" vertical="center"/>
    </xf>
    <xf numFmtId="2" fontId="3" fillId="9" borderId="10" xfId="0" applyNumberFormat="1" applyFont="1" applyFill="1" applyBorder="1" applyAlignment="1" applyProtection="1">
      <alignment horizontal="center" vertical="center"/>
    </xf>
    <xf numFmtId="2" fontId="3" fillId="9" borderId="11" xfId="0" applyNumberFormat="1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2" fontId="0" fillId="6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uilscuola.it/dove-siamo/?doing_wp_cron=1616340529.5181460380554199218750" TargetMode="External"/><Relationship Id="rId2" Type="http://schemas.openxmlformats.org/officeDocument/2006/relationships/hyperlink" Target="https://uilscuola.it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uilscuola.it/dove-siamo/?doing_wp_cron=1616340529.5181460380554199218750" TargetMode="External"/><Relationship Id="rId2" Type="http://schemas.openxmlformats.org/officeDocument/2006/relationships/hyperlink" Target="https://uilscuola.it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uilscuola.it/dove-siamo/?doing_wp_cron=1616340529.5181460380554199218750" TargetMode="External"/><Relationship Id="rId2" Type="http://schemas.openxmlformats.org/officeDocument/2006/relationships/hyperlink" Target="https://uilscuola.it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uilscuola.it/dove-siamo/?doing_wp_cron=1616340529.5181460380554199218750" TargetMode="External"/><Relationship Id="rId2" Type="http://schemas.openxmlformats.org/officeDocument/2006/relationships/hyperlink" Target="https://uilscuola.it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uilscuola.it/dove-siamo/?doing_wp_cron=1616340529.5181460380554199218750" TargetMode="External"/><Relationship Id="rId2" Type="http://schemas.openxmlformats.org/officeDocument/2006/relationships/hyperlink" Target="https://uilscuola.it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uilscuola.it/dove-siamo/?doing_wp_cron=1616340529.5181460380554199218750" TargetMode="External"/><Relationship Id="rId2" Type="http://schemas.openxmlformats.org/officeDocument/2006/relationships/hyperlink" Target="https://uilscuola.it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79103</xdr:colOff>
      <xdr:row>0</xdr:row>
      <xdr:rowOff>108854</xdr:rowOff>
    </xdr:from>
    <xdr:to>
      <xdr:col>23</xdr:col>
      <xdr:colOff>79977</xdr:colOff>
      <xdr:row>4</xdr:row>
      <xdr:rowOff>81280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08854"/>
          <a:ext cx="2180194" cy="642986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5</xdr:col>
      <xdr:colOff>269703</xdr:colOff>
      <xdr:row>0</xdr:row>
      <xdr:rowOff>37407</xdr:rowOff>
    </xdr:from>
    <xdr:to>
      <xdr:col>10</xdr:col>
      <xdr:colOff>13855</xdr:colOff>
      <xdr:row>4</xdr:row>
      <xdr:rowOff>149167</xdr:rowOff>
    </xdr:to>
    <xdr:sp macro="" textlink="">
      <xdr:nvSpPr>
        <xdr:cNvPr id="3" name="CasellaDiTesto 2">
          <a:hlinkClick xmlns:r="http://schemas.openxmlformats.org/officeDocument/2006/relationships" r:id="rId2"/>
        </xdr:cNvPr>
        <xdr:cNvSpPr txBox="1"/>
      </xdr:nvSpPr>
      <xdr:spPr>
        <a:xfrm>
          <a:off x="1679403" y="3740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1</xdr:row>
      <xdr:rowOff>47194</xdr:rowOff>
    </xdr:from>
    <xdr:to>
      <xdr:col>26</xdr:col>
      <xdr:colOff>110440</xdr:colOff>
      <xdr:row>3</xdr:row>
      <xdr:rowOff>146538</xdr:rowOff>
    </xdr:to>
    <xdr:sp macro="" textlink="">
      <xdr:nvSpPr>
        <xdr:cNvPr id="4" name="CasellaDiTesto 3"/>
        <xdr:cNvSpPr txBox="1"/>
      </xdr:nvSpPr>
      <xdr:spPr>
        <a:xfrm>
          <a:off x="5502333" y="214834"/>
          <a:ext cx="726967" cy="43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 b="0"/>
            <a:t>Le</a:t>
          </a:r>
          <a:r>
            <a:rPr lang="it-IT" sz="900" b="0" baseline="0"/>
            <a:t> nostre</a:t>
          </a:r>
        </a:p>
        <a:p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0</xdr:row>
      <xdr:rowOff>110836</xdr:rowOff>
    </xdr:from>
    <xdr:to>
      <xdr:col>28</xdr:col>
      <xdr:colOff>178950</xdr:colOff>
      <xdr:row>4</xdr:row>
      <xdr:rowOff>34789</xdr:rowOff>
    </xdr:to>
    <xdr:pic>
      <xdr:nvPicPr>
        <xdr:cNvPr id="5" name="Immagin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110836"/>
          <a:ext cx="550389" cy="594513"/>
        </a:xfrm>
        <a:prstGeom prst="rect">
          <a:avLst/>
        </a:prstGeom>
      </xdr:spPr>
    </xdr:pic>
    <xdr:clientData/>
  </xdr:twoCellAnchor>
  <xdr:oneCellAnchor>
    <xdr:from>
      <xdr:col>10</xdr:col>
      <xdr:colOff>79103</xdr:colOff>
      <xdr:row>223</xdr:row>
      <xdr:rowOff>108854</xdr:rowOff>
    </xdr:from>
    <xdr:ext cx="2176038" cy="637444"/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33255854"/>
          <a:ext cx="2176038" cy="63744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269703</xdr:colOff>
      <xdr:row>223</xdr:row>
      <xdr:rowOff>37407</xdr:rowOff>
    </xdr:from>
    <xdr:to>
      <xdr:col>10</xdr:col>
      <xdr:colOff>13855</xdr:colOff>
      <xdr:row>227</xdr:row>
      <xdr:rowOff>149167</xdr:rowOff>
    </xdr:to>
    <xdr:sp macro="" textlink="">
      <xdr:nvSpPr>
        <xdr:cNvPr id="7" name="CasellaDiTesto 6">
          <a:hlinkClick xmlns:r="http://schemas.openxmlformats.org/officeDocument/2006/relationships" r:id="rId2"/>
        </xdr:cNvPr>
        <xdr:cNvSpPr txBox="1"/>
      </xdr:nvSpPr>
      <xdr:spPr>
        <a:xfrm>
          <a:off x="1679403" y="3318440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Segreteria Nazionale</a:t>
          </a:r>
        </a:p>
        <a:p>
          <a:r>
            <a:rPr lang="it-IT" sz="900"/>
            <a:t>Via Marino Laziale, 44</a:t>
          </a:r>
        </a:p>
        <a:p>
          <a:r>
            <a:rPr lang="it-IT" sz="900"/>
            <a:t>00179 - Roma</a:t>
          </a:r>
        </a:p>
        <a:p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224</xdr:row>
      <xdr:rowOff>47194</xdr:rowOff>
    </xdr:from>
    <xdr:to>
      <xdr:col>26</xdr:col>
      <xdr:colOff>110440</xdr:colOff>
      <xdr:row>227</xdr:row>
      <xdr:rowOff>82633</xdr:rowOff>
    </xdr:to>
    <xdr:sp macro="" textlink="">
      <xdr:nvSpPr>
        <xdr:cNvPr id="8" name="CasellaDiTesto 7"/>
        <xdr:cNvSpPr txBox="1"/>
      </xdr:nvSpPr>
      <xdr:spPr>
        <a:xfrm>
          <a:off x="5502333" y="33361834"/>
          <a:ext cx="726967" cy="538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223</xdr:row>
      <xdr:rowOff>110836</xdr:rowOff>
    </xdr:from>
    <xdr:to>
      <xdr:col>28</xdr:col>
      <xdr:colOff>178950</xdr:colOff>
      <xdr:row>227</xdr:row>
      <xdr:rowOff>34789</xdr:rowOff>
    </xdr:to>
    <xdr:pic>
      <xdr:nvPicPr>
        <xdr:cNvPr id="9" name="Immagin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33257836"/>
          <a:ext cx="550389" cy="594513"/>
        </a:xfrm>
        <a:prstGeom prst="rect">
          <a:avLst/>
        </a:prstGeom>
      </xdr:spPr>
    </xdr:pic>
    <xdr:clientData/>
  </xdr:twoCellAnchor>
  <xdr:twoCellAnchor>
    <xdr:from>
      <xdr:col>4</xdr:col>
      <xdr:colOff>128582</xdr:colOff>
      <xdr:row>10</xdr:row>
      <xdr:rowOff>19053</xdr:rowOff>
    </xdr:from>
    <xdr:to>
      <xdr:col>4</xdr:col>
      <xdr:colOff>632582</xdr:colOff>
      <xdr:row>10</xdr:row>
      <xdr:rowOff>163053</xdr:rowOff>
    </xdr:to>
    <xdr:sp macro="" textlink="">
      <xdr:nvSpPr>
        <xdr:cNvPr id="10" name="CasellaDiTesto 9"/>
        <xdr:cNvSpPr txBox="1"/>
      </xdr:nvSpPr>
      <xdr:spPr>
        <a:xfrm>
          <a:off x="890582" y="1747841"/>
          <a:ext cx="504000" cy="144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123824</xdr:colOff>
      <xdr:row>11</xdr:row>
      <xdr:rowOff>14292</xdr:rowOff>
    </xdr:from>
    <xdr:to>
      <xdr:col>4</xdr:col>
      <xdr:colOff>627824</xdr:colOff>
      <xdr:row>11</xdr:row>
      <xdr:rowOff>158292</xdr:rowOff>
    </xdr:to>
    <xdr:sp macro="" textlink="">
      <xdr:nvSpPr>
        <xdr:cNvPr id="12" name="CasellaDiTesto 11"/>
        <xdr:cNvSpPr txBox="1"/>
      </xdr:nvSpPr>
      <xdr:spPr>
        <a:xfrm>
          <a:off x="885824" y="1909767"/>
          <a:ext cx="504000" cy="144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79103</xdr:colOff>
      <xdr:row>0</xdr:row>
      <xdr:rowOff>108854</xdr:rowOff>
    </xdr:from>
    <xdr:to>
      <xdr:col>23</xdr:col>
      <xdr:colOff>79977</xdr:colOff>
      <xdr:row>4</xdr:row>
      <xdr:rowOff>81280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08854"/>
          <a:ext cx="2180194" cy="642986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5</xdr:col>
      <xdr:colOff>269703</xdr:colOff>
      <xdr:row>0</xdr:row>
      <xdr:rowOff>37407</xdr:rowOff>
    </xdr:from>
    <xdr:to>
      <xdr:col>10</xdr:col>
      <xdr:colOff>13855</xdr:colOff>
      <xdr:row>4</xdr:row>
      <xdr:rowOff>149167</xdr:rowOff>
    </xdr:to>
    <xdr:sp macro="" textlink="">
      <xdr:nvSpPr>
        <xdr:cNvPr id="3" name="CasellaDiTesto 2">
          <a:hlinkClick xmlns:r="http://schemas.openxmlformats.org/officeDocument/2006/relationships" r:id="rId2"/>
        </xdr:cNvPr>
        <xdr:cNvSpPr txBox="1"/>
      </xdr:nvSpPr>
      <xdr:spPr>
        <a:xfrm>
          <a:off x="1679403" y="3740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1</xdr:row>
      <xdr:rowOff>47194</xdr:rowOff>
    </xdr:from>
    <xdr:to>
      <xdr:col>26</xdr:col>
      <xdr:colOff>110440</xdr:colOff>
      <xdr:row>3</xdr:row>
      <xdr:rowOff>146538</xdr:rowOff>
    </xdr:to>
    <xdr:sp macro="" textlink="">
      <xdr:nvSpPr>
        <xdr:cNvPr id="4" name="CasellaDiTesto 3"/>
        <xdr:cNvSpPr txBox="1"/>
      </xdr:nvSpPr>
      <xdr:spPr>
        <a:xfrm>
          <a:off x="5502333" y="214834"/>
          <a:ext cx="726967" cy="43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 b="0"/>
            <a:t>Le</a:t>
          </a:r>
          <a:r>
            <a:rPr lang="it-IT" sz="900" b="0" baseline="0"/>
            <a:t> nostre</a:t>
          </a:r>
        </a:p>
        <a:p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0</xdr:row>
      <xdr:rowOff>110836</xdr:rowOff>
    </xdr:from>
    <xdr:to>
      <xdr:col>28</xdr:col>
      <xdr:colOff>178950</xdr:colOff>
      <xdr:row>4</xdr:row>
      <xdr:rowOff>34789</xdr:rowOff>
    </xdr:to>
    <xdr:pic>
      <xdr:nvPicPr>
        <xdr:cNvPr id="5" name="Immagin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110836"/>
          <a:ext cx="550389" cy="594513"/>
        </a:xfrm>
        <a:prstGeom prst="rect">
          <a:avLst/>
        </a:prstGeom>
      </xdr:spPr>
    </xdr:pic>
    <xdr:clientData/>
  </xdr:twoCellAnchor>
  <xdr:oneCellAnchor>
    <xdr:from>
      <xdr:col>10</xdr:col>
      <xdr:colOff>79103</xdr:colOff>
      <xdr:row>221</xdr:row>
      <xdr:rowOff>108854</xdr:rowOff>
    </xdr:from>
    <xdr:ext cx="2176038" cy="637444"/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33255854"/>
          <a:ext cx="2176038" cy="63744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269703</xdr:colOff>
      <xdr:row>221</xdr:row>
      <xdr:rowOff>37407</xdr:rowOff>
    </xdr:from>
    <xdr:to>
      <xdr:col>10</xdr:col>
      <xdr:colOff>13855</xdr:colOff>
      <xdr:row>225</xdr:row>
      <xdr:rowOff>149167</xdr:rowOff>
    </xdr:to>
    <xdr:sp macro="" textlink="">
      <xdr:nvSpPr>
        <xdr:cNvPr id="7" name="CasellaDiTesto 6">
          <a:hlinkClick xmlns:r="http://schemas.openxmlformats.org/officeDocument/2006/relationships" r:id="rId2"/>
        </xdr:cNvPr>
        <xdr:cNvSpPr txBox="1"/>
      </xdr:nvSpPr>
      <xdr:spPr>
        <a:xfrm>
          <a:off x="1679403" y="3318440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Segreteria Nazionale</a:t>
          </a:r>
        </a:p>
        <a:p>
          <a:r>
            <a:rPr lang="it-IT" sz="900"/>
            <a:t>Via Marino Laziale, 44</a:t>
          </a:r>
        </a:p>
        <a:p>
          <a:r>
            <a:rPr lang="it-IT" sz="900"/>
            <a:t>00179 - Roma</a:t>
          </a:r>
        </a:p>
        <a:p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222</xdr:row>
      <xdr:rowOff>47194</xdr:rowOff>
    </xdr:from>
    <xdr:to>
      <xdr:col>26</xdr:col>
      <xdr:colOff>110440</xdr:colOff>
      <xdr:row>225</xdr:row>
      <xdr:rowOff>82633</xdr:rowOff>
    </xdr:to>
    <xdr:sp macro="" textlink="">
      <xdr:nvSpPr>
        <xdr:cNvPr id="8" name="CasellaDiTesto 7"/>
        <xdr:cNvSpPr txBox="1"/>
      </xdr:nvSpPr>
      <xdr:spPr>
        <a:xfrm>
          <a:off x="5502333" y="33361834"/>
          <a:ext cx="726967" cy="538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221</xdr:row>
      <xdr:rowOff>110836</xdr:rowOff>
    </xdr:from>
    <xdr:to>
      <xdr:col>28</xdr:col>
      <xdr:colOff>178950</xdr:colOff>
      <xdr:row>225</xdr:row>
      <xdr:rowOff>34789</xdr:rowOff>
    </xdr:to>
    <xdr:pic>
      <xdr:nvPicPr>
        <xdr:cNvPr id="9" name="Immagin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33257836"/>
          <a:ext cx="550389" cy="594513"/>
        </a:xfrm>
        <a:prstGeom prst="rect">
          <a:avLst/>
        </a:prstGeom>
      </xdr:spPr>
    </xdr:pic>
    <xdr:clientData/>
  </xdr:twoCellAnchor>
  <xdr:twoCellAnchor>
    <xdr:from>
      <xdr:col>4</xdr:col>
      <xdr:colOff>128582</xdr:colOff>
      <xdr:row>10</xdr:row>
      <xdr:rowOff>19053</xdr:rowOff>
    </xdr:from>
    <xdr:to>
      <xdr:col>4</xdr:col>
      <xdr:colOff>632582</xdr:colOff>
      <xdr:row>10</xdr:row>
      <xdr:rowOff>163053</xdr:rowOff>
    </xdr:to>
    <xdr:sp macro="" textlink="">
      <xdr:nvSpPr>
        <xdr:cNvPr id="12" name="CasellaDiTesto 11"/>
        <xdr:cNvSpPr txBox="1"/>
      </xdr:nvSpPr>
      <xdr:spPr>
        <a:xfrm>
          <a:off x="898202" y="1756413"/>
          <a:ext cx="504000" cy="144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123824</xdr:colOff>
      <xdr:row>11</xdr:row>
      <xdr:rowOff>14292</xdr:rowOff>
    </xdr:from>
    <xdr:to>
      <xdr:col>4</xdr:col>
      <xdr:colOff>627824</xdr:colOff>
      <xdr:row>11</xdr:row>
      <xdr:rowOff>158292</xdr:rowOff>
    </xdr:to>
    <xdr:sp macro="" textlink="">
      <xdr:nvSpPr>
        <xdr:cNvPr id="13" name="CasellaDiTesto 12"/>
        <xdr:cNvSpPr txBox="1"/>
      </xdr:nvSpPr>
      <xdr:spPr>
        <a:xfrm>
          <a:off x="893444" y="1919292"/>
          <a:ext cx="504000" cy="144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79103</xdr:colOff>
      <xdr:row>0</xdr:row>
      <xdr:rowOff>108854</xdr:rowOff>
    </xdr:from>
    <xdr:to>
      <xdr:col>23</xdr:col>
      <xdr:colOff>79977</xdr:colOff>
      <xdr:row>4</xdr:row>
      <xdr:rowOff>81280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08854"/>
          <a:ext cx="2180194" cy="642986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5</xdr:col>
      <xdr:colOff>391161</xdr:colOff>
      <xdr:row>0</xdr:row>
      <xdr:rowOff>66040</xdr:rowOff>
    </xdr:from>
    <xdr:to>
      <xdr:col>10</xdr:col>
      <xdr:colOff>25400</xdr:colOff>
      <xdr:row>4</xdr:row>
      <xdr:rowOff>132079</xdr:rowOff>
    </xdr:to>
    <xdr:sp macro="" textlink="">
      <xdr:nvSpPr>
        <xdr:cNvPr id="3" name="CasellaDiTesto 2">
          <a:hlinkClick xmlns:r="http://schemas.openxmlformats.org/officeDocument/2006/relationships" r:id="rId2"/>
        </xdr:cNvPr>
        <xdr:cNvSpPr txBox="1"/>
      </xdr:nvSpPr>
      <xdr:spPr>
        <a:xfrm>
          <a:off x="1803401" y="66040"/>
          <a:ext cx="1407159" cy="736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1</xdr:row>
      <xdr:rowOff>47194</xdr:rowOff>
    </xdr:from>
    <xdr:to>
      <xdr:col>26</xdr:col>
      <xdr:colOff>110440</xdr:colOff>
      <xdr:row>3</xdr:row>
      <xdr:rowOff>146538</xdr:rowOff>
    </xdr:to>
    <xdr:sp macro="" textlink="">
      <xdr:nvSpPr>
        <xdr:cNvPr id="4" name="CasellaDiTesto 3"/>
        <xdr:cNvSpPr txBox="1"/>
      </xdr:nvSpPr>
      <xdr:spPr>
        <a:xfrm>
          <a:off x="5502333" y="214834"/>
          <a:ext cx="726967" cy="43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 b="0"/>
            <a:t>Le</a:t>
          </a:r>
          <a:r>
            <a:rPr lang="it-IT" sz="900" b="0" baseline="0"/>
            <a:t> nostre</a:t>
          </a:r>
        </a:p>
        <a:p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0</xdr:row>
      <xdr:rowOff>110836</xdr:rowOff>
    </xdr:from>
    <xdr:to>
      <xdr:col>28</xdr:col>
      <xdr:colOff>178950</xdr:colOff>
      <xdr:row>4</xdr:row>
      <xdr:rowOff>34789</xdr:rowOff>
    </xdr:to>
    <xdr:pic>
      <xdr:nvPicPr>
        <xdr:cNvPr id="5" name="Immagin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110836"/>
          <a:ext cx="550389" cy="594513"/>
        </a:xfrm>
        <a:prstGeom prst="rect">
          <a:avLst/>
        </a:prstGeom>
      </xdr:spPr>
    </xdr:pic>
    <xdr:clientData/>
  </xdr:twoCellAnchor>
  <xdr:oneCellAnchor>
    <xdr:from>
      <xdr:col>10</xdr:col>
      <xdr:colOff>79103</xdr:colOff>
      <xdr:row>221</xdr:row>
      <xdr:rowOff>108854</xdr:rowOff>
    </xdr:from>
    <xdr:ext cx="2176038" cy="637444"/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33255854"/>
          <a:ext cx="2176038" cy="63744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269703</xdr:colOff>
      <xdr:row>221</xdr:row>
      <xdr:rowOff>37407</xdr:rowOff>
    </xdr:from>
    <xdr:to>
      <xdr:col>10</xdr:col>
      <xdr:colOff>13855</xdr:colOff>
      <xdr:row>225</xdr:row>
      <xdr:rowOff>149167</xdr:rowOff>
    </xdr:to>
    <xdr:sp macro="" textlink="">
      <xdr:nvSpPr>
        <xdr:cNvPr id="7" name="CasellaDiTesto 6">
          <a:hlinkClick xmlns:r="http://schemas.openxmlformats.org/officeDocument/2006/relationships" r:id="rId2"/>
        </xdr:cNvPr>
        <xdr:cNvSpPr txBox="1"/>
      </xdr:nvSpPr>
      <xdr:spPr>
        <a:xfrm>
          <a:off x="1679403" y="3318440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Segreteria Nazionale</a:t>
          </a:r>
        </a:p>
        <a:p>
          <a:r>
            <a:rPr lang="it-IT" sz="900"/>
            <a:t>Via Marino Laziale, 44</a:t>
          </a:r>
        </a:p>
        <a:p>
          <a:r>
            <a:rPr lang="it-IT" sz="900"/>
            <a:t>00179 - Roma</a:t>
          </a:r>
        </a:p>
        <a:p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222</xdr:row>
      <xdr:rowOff>47194</xdr:rowOff>
    </xdr:from>
    <xdr:to>
      <xdr:col>26</xdr:col>
      <xdr:colOff>110440</xdr:colOff>
      <xdr:row>225</xdr:row>
      <xdr:rowOff>82633</xdr:rowOff>
    </xdr:to>
    <xdr:sp macro="" textlink="">
      <xdr:nvSpPr>
        <xdr:cNvPr id="8" name="CasellaDiTesto 7"/>
        <xdr:cNvSpPr txBox="1"/>
      </xdr:nvSpPr>
      <xdr:spPr>
        <a:xfrm>
          <a:off x="5502333" y="33361834"/>
          <a:ext cx="726967" cy="538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221</xdr:row>
      <xdr:rowOff>110836</xdr:rowOff>
    </xdr:from>
    <xdr:to>
      <xdr:col>28</xdr:col>
      <xdr:colOff>178950</xdr:colOff>
      <xdr:row>225</xdr:row>
      <xdr:rowOff>34789</xdr:rowOff>
    </xdr:to>
    <xdr:pic>
      <xdr:nvPicPr>
        <xdr:cNvPr id="9" name="Immagin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33257836"/>
          <a:ext cx="550389" cy="594513"/>
        </a:xfrm>
        <a:prstGeom prst="rect">
          <a:avLst/>
        </a:prstGeom>
      </xdr:spPr>
    </xdr:pic>
    <xdr:clientData/>
  </xdr:twoCellAnchor>
  <xdr:twoCellAnchor>
    <xdr:from>
      <xdr:col>4</xdr:col>
      <xdr:colOff>128582</xdr:colOff>
      <xdr:row>10</xdr:row>
      <xdr:rowOff>19053</xdr:rowOff>
    </xdr:from>
    <xdr:to>
      <xdr:col>4</xdr:col>
      <xdr:colOff>632582</xdr:colOff>
      <xdr:row>10</xdr:row>
      <xdr:rowOff>163053</xdr:rowOff>
    </xdr:to>
    <xdr:sp macro="" textlink="">
      <xdr:nvSpPr>
        <xdr:cNvPr id="10" name="CasellaDiTesto 9"/>
        <xdr:cNvSpPr txBox="1"/>
      </xdr:nvSpPr>
      <xdr:spPr>
        <a:xfrm>
          <a:off x="898202" y="1756413"/>
          <a:ext cx="504000" cy="144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123824</xdr:colOff>
      <xdr:row>11</xdr:row>
      <xdr:rowOff>14292</xdr:rowOff>
    </xdr:from>
    <xdr:to>
      <xdr:col>4</xdr:col>
      <xdr:colOff>627824</xdr:colOff>
      <xdr:row>11</xdr:row>
      <xdr:rowOff>158292</xdr:rowOff>
    </xdr:to>
    <xdr:sp macro="" textlink="">
      <xdr:nvSpPr>
        <xdr:cNvPr id="11" name="CasellaDiTesto 10"/>
        <xdr:cNvSpPr txBox="1"/>
      </xdr:nvSpPr>
      <xdr:spPr>
        <a:xfrm>
          <a:off x="893444" y="1919292"/>
          <a:ext cx="504000" cy="144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79103</xdr:colOff>
      <xdr:row>0</xdr:row>
      <xdr:rowOff>108854</xdr:rowOff>
    </xdr:from>
    <xdr:to>
      <xdr:col>23</xdr:col>
      <xdr:colOff>79977</xdr:colOff>
      <xdr:row>4</xdr:row>
      <xdr:rowOff>81280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983" y="108854"/>
          <a:ext cx="2189265" cy="642986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5</xdr:col>
      <xdr:colOff>269703</xdr:colOff>
      <xdr:row>0</xdr:row>
      <xdr:rowOff>37407</xdr:rowOff>
    </xdr:from>
    <xdr:to>
      <xdr:col>10</xdr:col>
      <xdr:colOff>13855</xdr:colOff>
      <xdr:row>4</xdr:row>
      <xdr:rowOff>149167</xdr:rowOff>
    </xdr:to>
    <xdr:sp macro="" textlink="">
      <xdr:nvSpPr>
        <xdr:cNvPr id="5" name="CasellaDiTesto 4">
          <a:hlinkClick xmlns:r="http://schemas.openxmlformats.org/officeDocument/2006/relationships" r:id="rId2"/>
        </xdr:cNvPr>
        <xdr:cNvSpPr txBox="1"/>
      </xdr:nvSpPr>
      <xdr:spPr>
        <a:xfrm>
          <a:off x="1676472" y="37407"/>
          <a:ext cx="1514337" cy="791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1</xdr:row>
      <xdr:rowOff>47194</xdr:rowOff>
    </xdr:from>
    <xdr:to>
      <xdr:col>26</xdr:col>
      <xdr:colOff>110440</xdr:colOff>
      <xdr:row>3</xdr:row>
      <xdr:rowOff>146538</xdr:rowOff>
    </xdr:to>
    <xdr:sp macro="" textlink="">
      <xdr:nvSpPr>
        <xdr:cNvPr id="7" name="CasellaDiTesto 6"/>
        <xdr:cNvSpPr txBox="1"/>
      </xdr:nvSpPr>
      <xdr:spPr>
        <a:xfrm>
          <a:off x="5514642" y="217179"/>
          <a:ext cx="726967" cy="43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 b="0"/>
            <a:t>Le</a:t>
          </a:r>
          <a:r>
            <a:rPr lang="it-IT" sz="900" b="0" baseline="0"/>
            <a:t> nostre</a:t>
          </a:r>
        </a:p>
        <a:p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0</xdr:row>
      <xdr:rowOff>110836</xdr:rowOff>
    </xdr:from>
    <xdr:to>
      <xdr:col>28</xdr:col>
      <xdr:colOff>178950</xdr:colOff>
      <xdr:row>4</xdr:row>
      <xdr:rowOff>34789</xdr:rowOff>
    </xdr:to>
    <xdr:pic>
      <xdr:nvPicPr>
        <xdr:cNvPr id="8" name="Immagine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590" y="110836"/>
          <a:ext cx="550975" cy="603891"/>
        </a:xfrm>
        <a:prstGeom prst="rect">
          <a:avLst/>
        </a:prstGeom>
      </xdr:spPr>
    </xdr:pic>
    <xdr:clientData/>
  </xdr:twoCellAnchor>
  <xdr:oneCellAnchor>
    <xdr:from>
      <xdr:col>10</xdr:col>
      <xdr:colOff>79103</xdr:colOff>
      <xdr:row>221</xdr:row>
      <xdr:rowOff>108854</xdr:rowOff>
    </xdr:from>
    <xdr:ext cx="2176038" cy="637444"/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1794" y="108854"/>
          <a:ext cx="2176038" cy="63744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269703</xdr:colOff>
      <xdr:row>221</xdr:row>
      <xdr:rowOff>37407</xdr:rowOff>
    </xdr:from>
    <xdr:to>
      <xdr:col>10</xdr:col>
      <xdr:colOff>13855</xdr:colOff>
      <xdr:row>225</xdr:row>
      <xdr:rowOff>149167</xdr:rowOff>
    </xdr:to>
    <xdr:sp macro="" textlink="">
      <xdr:nvSpPr>
        <xdr:cNvPr id="10" name="CasellaDiTesto 9">
          <a:hlinkClick xmlns:r="http://schemas.openxmlformats.org/officeDocument/2006/relationships" r:id="rId2"/>
        </xdr:cNvPr>
        <xdr:cNvSpPr txBox="1"/>
      </xdr:nvSpPr>
      <xdr:spPr>
        <a:xfrm>
          <a:off x="1669012" y="37407"/>
          <a:ext cx="1517534" cy="776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Segreteria Nazionale</a:t>
          </a:r>
        </a:p>
        <a:p>
          <a:r>
            <a:rPr lang="it-IT" sz="900"/>
            <a:t>Via Marino Laziale, 44</a:t>
          </a:r>
        </a:p>
        <a:p>
          <a:r>
            <a:rPr lang="it-IT" sz="900"/>
            <a:t>00179 - Roma</a:t>
          </a:r>
        </a:p>
        <a:p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222</xdr:row>
      <xdr:rowOff>47194</xdr:rowOff>
    </xdr:from>
    <xdr:to>
      <xdr:col>26</xdr:col>
      <xdr:colOff>110440</xdr:colOff>
      <xdr:row>225</xdr:row>
      <xdr:rowOff>82633</xdr:rowOff>
    </xdr:to>
    <xdr:sp macro="" textlink="">
      <xdr:nvSpPr>
        <xdr:cNvPr id="12" name="CasellaDiTesto 11"/>
        <xdr:cNvSpPr txBox="1"/>
      </xdr:nvSpPr>
      <xdr:spPr>
        <a:xfrm>
          <a:off x="5514642" y="33733456"/>
          <a:ext cx="726967" cy="545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221</xdr:row>
      <xdr:rowOff>110836</xdr:rowOff>
    </xdr:from>
    <xdr:to>
      <xdr:col>28</xdr:col>
      <xdr:colOff>178950</xdr:colOff>
      <xdr:row>225</xdr:row>
      <xdr:rowOff>34789</xdr:rowOff>
    </xdr:to>
    <xdr:pic>
      <xdr:nvPicPr>
        <xdr:cNvPr id="13" name="Immagine 1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590" y="33627113"/>
          <a:ext cx="550975" cy="603891"/>
        </a:xfrm>
        <a:prstGeom prst="rect">
          <a:avLst/>
        </a:prstGeom>
      </xdr:spPr>
    </xdr:pic>
    <xdr:clientData/>
  </xdr:twoCellAnchor>
  <xdr:twoCellAnchor>
    <xdr:from>
      <xdr:col>4</xdr:col>
      <xdr:colOff>128582</xdr:colOff>
      <xdr:row>10</xdr:row>
      <xdr:rowOff>19053</xdr:rowOff>
    </xdr:from>
    <xdr:to>
      <xdr:col>4</xdr:col>
      <xdr:colOff>632582</xdr:colOff>
      <xdr:row>10</xdr:row>
      <xdr:rowOff>163053</xdr:rowOff>
    </xdr:to>
    <xdr:sp macro="" textlink="">
      <xdr:nvSpPr>
        <xdr:cNvPr id="11" name="CasellaDiTesto 10"/>
        <xdr:cNvSpPr txBox="1"/>
      </xdr:nvSpPr>
      <xdr:spPr>
        <a:xfrm>
          <a:off x="898202" y="1764033"/>
          <a:ext cx="504000" cy="144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123824</xdr:colOff>
      <xdr:row>11</xdr:row>
      <xdr:rowOff>14292</xdr:rowOff>
    </xdr:from>
    <xdr:to>
      <xdr:col>4</xdr:col>
      <xdr:colOff>627824</xdr:colOff>
      <xdr:row>11</xdr:row>
      <xdr:rowOff>158292</xdr:rowOff>
    </xdr:to>
    <xdr:sp macro="" textlink="">
      <xdr:nvSpPr>
        <xdr:cNvPr id="14" name="CasellaDiTesto 13"/>
        <xdr:cNvSpPr txBox="1"/>
      </xdr:nvSpPr>
      <xdr:spPr>
        <a:xfrm>
          <a:off x="893444" y="1926912"/>
          <a:ext cx="504000" cy="144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79103</xdr:colOff>
      <xdr:row>0</xdr:row>
      <xdr:rowOff>108854</xdr:rowOff>
    </xdr:from>
    <xdr:to>
      <xdr:col>23</xdr:col>
      <xdr:colOff>79977</xdr:colOff>
      <xdr:row>4</xdr:row>
      <xdr:rowOff>81280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08854"/>
          <a:ext cx="2180194" cy="642986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5</xdr:col>
      <xdr:colOff>269703</xdr:colOff>
      <xdr:row>0</xdr:row>
      <xdr:rowOff>37407</xdr:rowOff>
    </xdr:from>
    <xdr:to>
      <xdr:col>10</xdr:col>
      <xdr:colOff>13855</xdr:colOff>
      <xdr:row>4</xdr:row>
      <xdr:rowOff>149167</xdr:rowOff>
    </xdr:to>
    <xdr:sp macro="" textlink="">
      <xdr:nvSpPr>
        <xdr:cNvPr id="3" name="CasellaDiTesto 2">
          <a:hlinkClick xmlns:r="http://schemas.openxmlformats.org/officeDocument/2006/relationships" r:id="rId2"/>
        </xdr:cNvPr>
        <xdr:cNvSpPr txBox="1"/>
      </xdr:nvSpPr>
      <xdr:spPr>
        <a:xfrm>
          <a:off x="1679403" y="3740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1</xdr:row>
      <xdr:rowOff>47194</xdr:rowOff>
    </xdr:from>
    <xdr:to>
      <xdr:col>26</xdr:col>
      <xdr:colOff>110440</xdr:colOff>
      <xdr:row>3</xdr:row>
      <xdr:rowOff>146538</xdr:rowOff>
    </xdr:to>
    <xdr:sp macro="" textlink="">
      <xdr:nvSpPr>
        <xdr:cNvPr id="4" name="CasellaDiTesto 3"/>
        <xdr:cNvSpPr txBox="1"/>
      </xdr:nvSpPr>
      <xdr:spPr>
        <a:xfrm>
          <a:off x="5502333" y="214834"/>
          <a:ext cx="726967" cy="43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 b="0"/>
            <a:t>Le</a:t>
          </a:r>
          <a:r>
            <a:rPr lang="it-IT" sz="900" b="0" baseline="0"/>
            <a:t> nostre</a:t>
          </a:r>
        </a:p>
        <a:p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0</xdr:row>
      <xdr:rowOff>110836</xdr:rowOff>
    </xdr:from>
    <xdr:to>
      <xdr:col>28</xdr:col>
      <xdr:colOff>178950</xdr:colOff>
      <xdr:row>4</xdr:row>
      <xdr:rowOff>34789</xdr:rowOff>
    </xdr:to>
    <xdr:pic>
      <xdr:nvPicPr>
        <xdr:cNvPr id="5" name="Immagin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110836"/>
          <a:ext cx="550389" cy="594513"/>
        </a:xfrm>
        <a:prstGeom prst="rect">
          <a:avLst/>
        </a:prstGeom>
      </xdr:spPr>
    </xdr:pic>
    <xdr:clientData/>
  </xdr:twoCellAnchor>
  <xdr:oneCellAnchor>
    <xdr:from>
      <xdr:col>10</xdr:col>
      <xdr:colOff>79103</xdr:colOff>
      <xdr:row>221</xdr:row>
      <xdr:rowOff>108854</xdr:rowOff>
    </xdr:from>
    <xdr:ext cx="2176038" cy="637444"/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33271094"/>
          <a:ext cx="2176038" cy="63744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269703</xdr:colOff>
      <xdr:row>221</xdr:row>
      <xdr:rowOff>37407</xdr:rowOff>
    </xdr:from>
    <xdr:to>
      <xdr:col>10</xdr:col>
      <xdr:colOff>13855</xdr:colOff>
      <xdr:row>225</xdr:row>
      <xdr:rowOff>149167</xdr:rowOff>
    </xdr:to>
    <xdr:sp macro="" textlink="">
      <xdr:nvSpPr>
        <xdr:cNvPr id="7" name="CasellaDiTesto 6">
          <a:hlinkClick xmlns:r="http://schemas.openxmlformats.org/officeDocument/2006/relationships" r:id="rId2"/>
        </xdr:cNvPr>
        <xdr:cNvSpPr txBox="1"/>
      </xdr:nvSpPr>
      <xdr:spPr>
        <a:xfrm>
          <a:off x="1679403" y="3319964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Segreteria Nazionale</a:t>
          </a:r>
        </a:p>
        <a:p>
          <a:r>
            <a:rPr lang="it-IT" sz="900"/>
            <a:t>Via Marino Laziale, 44</a:t>
          </a:r>
        </a:p>
        <a:p>
          <a:r>
            <a:rPr lang="it-IT" sz="900"/>
            <a:t>00179 - Roma</a:t>
          </a:r>
        </a:p>
        <a:p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222</xdr:row>
      <xdr:rowOff>47194</xdr:rowOff>
    </xdr:from>
    <xdr:to>
      <xdr:col>26</xdr:col>
      <xdr:colOff>110440</xdr:colOff>
      <xdr:row>225</xdr:row>
      <xdr:rowOff>82633</xdr:rowOff>
    </xdr:to>
    <xdr:sp macro="" textlink="">
      <xdr:nvSpPr>
        <xdr:cNvPr id="8" name="CasellaDiTesto 7"/>
        <xdr:cNvSpPr txBox="1"/>
      </xdr:nvSpPr>
      <xdr:spPr>
        <a:xfrm>
          <a:off x="5502333" y="33377074"/>
          <a:ext cx="726967" cy="538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221</xdr:row>
      <xdr:rowOff>110836</xdr:rowOff>
    </xdr:from>
    <xdr:to>
      <xdr:col>28</xdr:col>
      <xdr:colOff>178950</xdr:colOff>
      <xdr:row>225</xdr:row>
      <xdr:rowOff>34789</xdr:rowOff>
    </xdr:to>
    <xdr:pic>
      <xdr:nvPicPr>
        <xdr:cNvPr id="9" name="Immagin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33273076"/>
          <a:ext cx="550389" cy="594513"/>
        </a:xfrm>
        <a:prstGeom prst="rect">
          <a:avLst/>
        </a:prstGeom>
      </xdr:spPr>
    </xdr:pic>
    <xdr:clientData/>
  </xdr:twoCellAnchor>
  <xdr:twoCellAnchor>
    <xdr:from>
      <xdr:col>4</xdr:col>
      <xdr:colOff>128582</xdr:colOff>
      <xdr:row>10</xdr:row>
      <xdr:rowOff>19053</xdr:rowOff>
    </xdr:from>
    <xdr:to>
      <xdr:col>4</xdr:col>
      <xdr:colOff>632582</xdr:colOff>
      <xdr:row>10</xdr:row>
      <xdr:rowOff>163053</xdr:rowOff>
    </xdr:to>
    <xdr:sp macro="" textlink="">
      <xdr:nvSpPr>
        <xdr:cNvPr id="10" name="CasellaDiTesto 9"/>
        <xdr:cNvSpPr txBox="1"/>
      </xdr:nvSpPr>
      <xdr:spPr>
        <a:xfrm>
          <a:off x="898202" y="1756413"/>
          <a:ext cx="504000" cy="144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123824</xdr:colOff>
      <xdr:row>11</xdr:row>
      <xdr:rowOff>14292</xdr:rowOff>
    </xdr:from>
    <xdr:to>
      <xdr:col>4</xdr:col>
      <xdr:colOff>627824</xdr:colOff>
      <xdr:row>11</xdr:row>
      <xdr:rowOff>158292</xdr:rowOff>
    </xdr:to>
    <xdr:sp macro="" textlink="">
      <xdr:nvSpPr>
        <xdr:cNvPr id="11" name="CasellaDiTesto 10"/>
        <xdr:cNvSpPr txBox="1"/>
      </xdr:nvSpPr>
      <xdr:spPr>
        <a:xfrm>
          <a:off x="893444" y="1919292"/>
          <a:ext cx="504000" cy="144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79103</xdr:colOff>
      <xdr:row>0</xdr:row>
      <xdr:rowOff>108854</xdr:rowOff>
    </xdr:from>
    <xdr:to>
      <xdr:col>23</xdr:col>
      <xdr:colOff>79977</xdr:colOff>
      <xdr:row>4</xdr:row>
      <xdr:rowOff>81280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08854"/>
          <a:ext cx="2180194" cy="642986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5</xdr:col>
      <xdr:colOff>269703</xdr:colOff>
      <xdr:row>0</xdr:row>
      <xdr:rowOff>37407</xdr:rowOff>
    </xdr:from>
    <xdr:to>
      <xdr:col>10</xdr:col>
      <xdr:colOff>13855</xdr:colOff>
      <xdr:row>4</xdr:row>
      <xdr:rowOff>149167</xdr:rowOff>
    </xdr:to>
    <xdr:sp macro="" textlink="">
      <xdr:nvSpPr>
        <xdr:cNvPr id="3" name="CasellaDiTesto 2">
          <a:hlinkClick xmlns:r="http://schemas.openxmlformats.org/officeDocument/2006/relationships" r:id="rId2"/>
        </xdr:cNvPr>
        <xdr:cNvSpPr txBox="1"/>
      </xdr:nvSpPr>
      <xdr:spPr>
        <a:xfrm>
          <a:off x="1679403" y="3740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1</xdr:row>
      <xdr:rowOff>47194</xdr:rowOff>
    </xdr:from>
    <xdr:to>
      <xdr:col>26</xdr:col>
      <xdr:colOff>110440</xdr:colOff>
      <xdr:row>3</xdr:row>
      <xdr:rowOff>146538</xdr:rowOff>
    </xdr:to>
    <xdr:sp macro="" textlink="">
      <xdr:nvSpPr>
        <xdr:cNvPr id="4" name="CasellaDiTesto 3"/>
        <xdr:cNvSpPr txBox="1"/>
      </xdr:nvSpPr>
      <xdr:spPr>
        <a:xfrm>
          <a:off x="5502333" y="214834"/>
          <a:ext cx="726967" cy="43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 b="0"/>
            <a:t>Le</a:t>
          </a:r>
          <a:r>
            <a:rPr lang="it-IT" sz="900" b="0" baseline="0"/>
            <a:t> nostre</a:t>
          </a:r>
        </a:p>
        <a:p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0</xdr:row>
      <xdr:rowOff>110836</xdr:rowOff>
    </xdr:from>
    <xdr:to>
      <xdr:col>28</xdr:col>
      <xdr:colOff>178950</xdr:colOff>
      <xdr:row>4</xdr:row>
      <xdr:rowOff>34789</xdr:rowOff>
    </xdr:to>
    <xdr:pic>
      <xdr:nvPicPr>
        <xdr:cNvPr id="5" name="Immagin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110836"/>
          <a:ext cx="550389" cy="594513"/>
        </a:xfrm>
        <a:prstGeom prst="rect">
          <a:avLst/>
        </a:prstGeom>
      </xdr:spPr>
    </xdr:pic>
    <xdr:clientData/>
  </xdr:twoCellAnchor>
  <xdr:oneCellAnchor>
    <xdr:from>
      <xdr:col>10</xdr:col>
      <xdr:colOff>79103</xdr:colOff>
      <xdr:row>221</xdr:row>
      <xdr:rowOff>108854</xdr:rowOff>
    </xdr:from>
    <xdr:ext cx="2176038" cy="637444"/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33255854"/>
          <a:ext cx="2176038" cy="63744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5</xdr:col>
      <xdr:colOff>269703</xdr:colOff>
      <xdr:row>221</xdr:row>
      <xdr:rowOff>37407</xdr:rowOff>
    </xdr:from>
    <xdr:to>
      <xdr:col>10</xdr:col>
      <xdr:colOff>13855</xdr:colOff>
      <xdr:row>225</xdr:row>
      <xdr:rowOff>149167</xdr:rowOff>
    </xdr:to>
    <xdr:sp macro="" textlink="">
      <xdr:nvSpPr>
        <xdr:cNvPr id="7" name="CasellaDiTesto 6">
          <a:hlinkClick xmlns:r="http://schemas.openxmlformats.org/officeDocument/2006/relationships" r:id="rId2"/>
        </xdr:cNvPr>
        <xdr:cNvSpPr txBox="1"/>
      </xdr:nvSpPr>
      <xdr:spPr>
        <a:xfrm>
          <a:off x="1679403" y="33184407"/>
          <a:ext cx="1511992" cy="782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900"/>
            <a:t>Segreteria Nazionale</a:t>
          </a:r>
        </a:p>
        <a:p>
          <a:r>
            <a:rPr lang="it-IT" sz="900"/>
            <a:t>Via Marino Laziale, 44</a:t>
          </a:r>
        </a:p>
        <a:p>
          <a:r>
            <a:rPr lang="it-IT" sz="900"/>
            <a:t>00179 - Roma</a:t>
          </a:r>
        </a:p>
        <a:p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  <xdr:twoCellAnchor>
    <xdr:from>
      <xdr:col>23</xdr:col>
      <xdr:colOff>145473</xdr:colOff>
      <xdr:row>222</xdr:row>
      <xdr:rowOff>47194</xdr:rowOff>
    </xdr:from>
    <xdr:to>
      <xdr:col>26</xdr:col>
      <xdr:colOff>110440</xdr:colOff>
      <xdr:row>225</xdr:row>
      <xdr:rowOff>82633</xdr:rowOff>
    </xdr:to>
    <xdr:sp macro="" textlink="">
      <xdr:nvSpPr>
        <xdr:cNvPr id="8" name="CasellaDiTesto 7"/>
        <xdr:cNvSpPr txBox="1"/>
      </xdr:nvSpPr>
      <xdr:spPr>
        <a:xfrm>
          <a:off x="5502333" y="33361834"/>
          <a:ext cx="726967" cy="538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Le</a:t>
          </a:r>
          <a:r>
            <a:rPr lang="it-IT" sz="900" baseline="0"/>
            <a:t> nostre</a:t>
          </a:r>
        </a:p>
        <a:p>
          <a:r>
            <a:rPr lang="it-IT" sz="900" baseline="0"/>
            <a:t>sedi</a:t>
          </a:r>
          <a:endParaRPr lang="it-IT" sz="900" u="sng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32421</xdr:colOff>
      <xdr:row>221</xdr:row>
      <xdr:rowOff>110836</xdr:rowOff>
    </xdr:from>
    <xdr:to>
      <xdr:col>28</xdr:col>
      <xdr:colOff>178950</xdr:colOff>
      <xdr:row>225</xdr:row>
      <xdr:rowOff>34789</xdr:rowOff>
    </xdr:to>
    <xdr:pic>
      <xdr:nvPicPr>
        <xdr:cNvPr id="9" name="Immagin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281" y="33257836"/>
          <a:ext cx="550389" cy="594513"/>
        </a:xfrm>
        <a:prstGeom prst="rect">
          <a:avLst/>
        </a:prstGeom>
      </xdr:spPr>
    </xdr:pic>
    <xdr:clientData/>
  </xdr:twoCellAnchor>
  <xdr:twoCellAnchor>
    <xdr:from>
      <xdr:col>4</xdr:col>
      <xdr:colOff>128582</xdr:colOff>
      <xdr:row>10</xdr:row>
      <xdr:rowOff>19053</xdr:rowOff>
    </xdr:from>
    <xdr:to>
      <xdr:col>4</xdr:col>
      <xdr:colOff>632582</xdr:colOff>
      <xdr:row>10</xdr:row>
      <xdr:rowOff>163053</xdr:rowOff>
    </xdr:to>
    <xdr:sp macro="" textlink="">
      <xdr:nvSpPr>
        <xdr:cNvPr id="10" name="CasellaDiTesto 9"/>
        <xdr:cNvSpPr txBox="1"/>
      </xdr:nvSpPr>
      <xdr:spPr>
        <a:xfrm>
          <a:off x="898202" y="1756413"/>
          <a:ext cx="504000" cy="144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123824</xdr:colOff>
      <xdr:row>11</xdr:row>
      <xdr:rowOff>14292</xdr:rowOff>
    </xdr:from>
    <xdr:to>
      <xdr:col>4</xdr:col>
      <xdr:colOff>627824</xdr:colOff>
      <xdr:row>11</xdr:row>
      <xdr:rowOff>158292</xdr:rowOff>
    </xdr:to>
    <xdr:sp macro="" textlink="">
      <xdr:nvSpPr>
        <xdr:cNvPr id="11" name="CasellaDiTesto 10"/>
        <xdr:cNvSpPr txBox="1"/>
      </xdr:nvSpPr>
      <xdr:spPr>
        <a:xfrm>
          <a:off x="893444" y="1919292"/>
          <a:ext cx="504000" cy="144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2"/>
  <sheetViews>
    <sheetView showGridLines="0" showRowColHeaders="0" tabSelected="1" zoomScale="160" zoomScaleNormal="160" workbookViewId="0">
      <selection activeCell="I14" sqref="I14:AJ14"/>
    </sheetView>
  </sheetViews>
  <sheetFormatPr defaultColWidth="8.85546875" defaultRowHeight="12.75" x14ac:dyDescent="0.2"/>
  <cols>
    <col min="1" max="2" width="2.7109375" style="4" customWidth="1"/>
    <col min="3" max="3" width="2.140625" style="4" customWidth="1"/>
    <col min="4" max="4" width="3.7109375" style="4" customWidth="1"/>
    <col min="5" max="5" width="9.28515625" style="4" customWidth="1"/>
    <col min="6" max="6" width="6.42578125" style="4" customWidth="1"/>
    <col min="7" max="7" width="3.28515625" style="4" customWidth="1"/>
    <col min="8" max="8" width="2.85546875" style="4" customWidth="1"/>
    <col min="9" max="9" width="3.7109375" style="4" customWidth="1"/>
    <col min="10" max="10" width="9.42578125" style="4" customWidth="1"/>
    <col min="11" max="11" width="1.5703125" style="4" customWidth="1"/>
    <col min="12" max="12" width="2.5703125" style="4" customWidth="1"/>
    <col min="13" max="13" width="2.42578125" style="4" customWidth="1"/>
    <col min="14" max="14" width="3.140625" style="4" customWidth="1"/>
    <col min="15" max="15" width="1.7109375" style="4" customWidth="1"/>
    <col min="16" max="16" width="3.5703125" style="4" customWidth="1"/>
    <col min="17" max="17" width="2.7109375" style="4" customWidth="1"/>
    <col min="18" max="19" width="2.42578125" style="5" customWidth="1"/>
    <col min="20" max="20" width="1.7109375" style="5" customWidth="1"/>
    <col min="21" max="21" width="2.42578125" style="5" customWidth="1"/>
    <col min="22" max="22" width="2.7109375" style="4" customWidth="1"/>
    <col min="23" max="23" width="2.28515625" style="4" customWidth="1"/>
    <col min="24" max="24" width="2.7109375" style="4" customWidth="1"/>
    <col min="25" max="25" width="3" style="4" customWidth="1"/>
    <col min="26" max="26" width="5.42578125" style="4" customWidth="1"/>
    <col min="27" max="27" width="2.5703125" style="4" customWidth="1"/>
    <col min="28" max="28" width="3.28515625" style="4" customWidth="1"/>
    <col min="29" max="29" width="3.140625" style="4" customWidth="1"/>
    <col min="30" max="30" width="5" style="4" customWidth="1"/>
    <col min="31" max="31" width="2.7109375" style="4" hidden="1" customWidth="1"/>
    <col min="32" max="32" width="3.28515625" style="4" customWidth="1"/>
    <col min="33" max="33" width="3.5703125" style="4" customWidth="1"/>
    <col min="34" max="34" width="4" style="4" customWidth="1"/>
    <col min="35" max="35" width="3" style="4" customWidth="1"/>
    <col min="36" max="36" width="3.5703125" style="4" customWidth="1"/>
    <col min="37" max="37" width="2.7109375" style="6" customWidth="1"/>
    <col min="38" max="38" width="2.7109375" style="4" customWidth="1"/>
    <col min="39" max="39" width="10" style="4" customWidth="1"/>
    <col min="40" max="45" width="8.85546875" style="4" customWidth="1"/>
    <col min="46" max="46" width="4.28515625" style="4" customWidth="1"/>
    <col min="47" max="16384" width="8.85546875" style="4"/>
  </cols>
  <sheetData>
    <row r="1" spans="1:37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37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ht="13.5" thickBo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166"/>
    </row>
    <row r="7" spans="1:37" ht="18" x14ac:dyDescent="0.2">
      <c r="A7" s="89"/>
      <c r="B7" s="167" t="s">
        <v>96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6"/>
    </row>
    <row r="8" spans="1:37" ht="13.15" customHeight="1" x14ac:dyDescent="0.2">
      <c r="A8" s="89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66"/>
    </row>
    <row r="9" spans="1:37" ht="13.15" customHeight="1" x14ac:dyDescent="0.2">
      <c r="A9" s="89"/>
      <c r="B9" s="182" t="s">
        <v>110</v>
      </c>
      <c r="C9" s="182"/>
      <c r="D9" s="183" t="s">
        <v>118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66"/>
    </row>
    <row r="10" spans="1:37" ht="13.15" customHeight="1" x14ac:dyDescent="0.2">
      <c r="A10" s="89"/>
      <c r="B10" s="182" t="s">
        <v>111</v>
      </c>
      <c r="C10" s="182"/>
      <c r="D10" s="183" t="s">
        <v>114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66"/>
    </row>
    <row r="11" spans="1:37" ht="13.15" customHeight="1" x14ac:dyDescent="0.2">
      <c r="A11" s="89"/>
      <c r="B11" s="182" t="s">
        <v>112</v>
      </c>
      <c r="C11" s="182"/>
      <c r="D11" s="183" t="s">
        <v>0</v>
      </c>
      <c r="E11" s="183"/>
      <c r="F11" s="185" t="s">
        <v>115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66"/>
    </row>
    <row r="12" spans="1:37" ht="13.15" customHeight="1" x14ac:dyDescent="0.2">
      <c r="A12" s="89"/>
      <c r="B12" s="182" t="s">
        <v>113</v>
      </c>
      <c r="C12" s="182"/>
      <c r="D12" s="183" t="s">
        <v>0</v>
      </c>
      <c r="E12" s="183"/>
      <c r="F12" s="185" t="s">
        <v>59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66"/>
    </row>
    <row r="13" spans="1:37" s="5" customFormat="1" ht="13.15" customHeight="1" x14ac:dyDescent="0.2">
      <c r="A13" s="89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66"/>
    </row>
    <row r="14" spans="1:37" s="5" customFormat="1" ht="18" customHeight="1" x14ac:dyDescent="0.2">
      <c r="A14" s="89"/>
      <c r="B14" s="186" t="s">
        <v>52</v>
      </c>
      <c r="C14" s="186"/>
      <c r="D14" s="186"/>
      <c r="E14" s="186"/>
      <c r="F14" s="186"/>
      <c r="G14" s="186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66"/>
    </row>
    <row r="15" spans="1:37" ht="13.15" customHeight="1" x14ac:dyDescent="0.2">
      <c r="A15" s="89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</row>
    <row r="16" spans="1:37" ht="18" x14ac:dyDescent="0.2">
      <c r="A16" s="89"/>
      <c r="B16" s="171" t="s">
        <v>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66"/>
    </row>
    <row r="17" spans="1:37" s="6" customFormat="1" x14ac:dyDescent="0.2">
      <c r="A17" s="89"/>
      <c r="B17" s="75" t="s">
        <v>15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88"/>
      <c r="R17" s="191" t="s">
        <v>46</v>
      </c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3"/>
      <c r="AK17" s="166"/>
    </row>
    <row r="18" spans="1:37" x14ac:dyDescent="0.2">
      <c r="A18" s="89"/>
      <c r="B18" s="177" t="s">
        <v>2</v>
      </c>
      <c r="C18" s="177"/>
      <c r="D18" s="177"/>
      <c r="E18" s="177"/>
      <c r="F18" s="177"/>
      <c r="G18" s="177"/>
      <c r="H18" s="177"/>
      <c r="I18" s="177"/>
      <c r="J18" s="177" t="s">
        <v>3</v>
      </c>
      <c r="K18" s="177"/>
      <c r="L18" s="177"/>
      <c r="M18" s="177"/>
      <c r="N18" s="177"/>
      <c r="O18" s="177" t="s">
        <v>4</v>
      </c>
      <c r="P18" s="177"/>
      <c r="Q18" s="189"/>
      <c r="R18" s="194" t="s">
        <v>16</v>
      </c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6"/>
      <c r="AG18" s="197" t="s">
        <v>44</v>
      </c>
      <c r="AH18" s="198"/>
      <c r="AI18" s="194" t="s">
        <v>74</v>
      </c>
      <c r="AJ18" s="196"/>
      <c r="AK18" s="166"/>
    </row>
    <row r="19" spans="1:37" ht="13.15" customHeight="1" x14ac:dyDescent="0.2">
      <c r="A19" s="89"/>
      <c r="B19" s="179" t="s">
        <v>60</v>
      </c>
      <c r="C19" s="179"/>
      <c r="D19" s="179"/>
      <c r="E19" s="179"/>
      <c r="F19" s="179"/>
      <c r="G19" s="179"/>
      <c r="H19" s="179"/>
      <c r="I19" s="179"/>
      <c r="J19" s="180"/>
      <c r="K19" s="180"/>
      <c r="L19" s="177" t="s">
        <v>5</v>
      </c>
      <c r="M19" s="181"/>
      <c r="N19" s="181"/>
      <c r="O19" s="176">
        <f>IF(J19=0,0, J19*10/M19)</f>
        <v>0</v>
      </c>
      <c r="P19" s="176"/>
      <c r="Q19" s="189"/>
      <c r="R19" s="177" t="s">
        <v>90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5"/>
      <c r="AH19" s="175"/>
      <c r="AI19" s="176">
        <f>IF(AG19="SI",2,0)</f>
        <v>0</v>
      </c>
      <c r="AJ19" s="176"/>
      <c r="AK19" s="166"/>
    </row>
    <row r="20" spans="1:37" x14ac:dyDescent="0.2">
      <c r="A20" s="89"/>
      <c r="B20" s="179"/>
      <c r="C20" s="179"/>
      <c r="D20" s="179"/>
      <c r="E20" s="179"/>
      <c r="F20" s="179"/>
      <c r="G20" s="179"/>
      <c r="H20" s="179"/>
      <c r="I20" s="179"/>
      <c r="J20" s="180"/>
      <c r="K20" s="180"/>
      <c r="L20" s="177"/>
      <c r="M20" s="181"/>
      <c r="N20" s="181"/>
      <c r="O20" s="176"/>
      <c r="P20" s="176"/>
      <c r="Q20" s="189"/>
      <c r="R20" s="177" t="s">
        <v>97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5"/>
      <c r="AH20" s="175"/>
      <c r="AI20" s="176">
        <f>IF(AG20="SI",1.5,0)</f>
        <v>0</v>
      </c>
      <c r="AJ20" s="176"/>
      <c r="AK20" s="166"/>
    </row>
    <row r="21" spans="1:37" x14ac:dyDescent="0.2">
      <c r="A21" s="89"/>
      <c r="B21" s="179"/>
      <c r="C21" s="179"/>
      <c r="D21" s="179"/>
      <c r="E21" s="179"/>
      <c r="F21" s="179"/>
      <c r="G21" s="179"/>
      <c r="H21" s="179"/>
      <c r="I21" s="179"/>
      <c r="J21" s="180"/>
      <c r="K21" s="180"/>
      <c r="L21" s="177"/>
      <c r="M21" s="181"/>
      <c r="N21" s="181"/>
      <c r="O21" s="176"/>
      <c r="P21" s="176"/>
      <c r="Q21" s="189"/>
      <c r="R21" s="199" t="s">
        <v>98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175"/>
      <c r="AH21" s="175"/>
      <c r="AI21" s="176">
        <f>IF(AG21="SI",1,0)</f>
        <v>0</v>
      </c>
      <c r="AJ21" s="176"/>
      <c r="AK21" s="166"/>
    </row>
    <row r="22" spans="1:37" x14ac:dyDescent="0.2">
      <c r="A22" s="89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  <c r="Q22" s="189"/>
      <c r="R22" s="201" t="s">
        <v>99</v>
      </c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3"/>
      <c r="AG22" s="175"/>
      <c r="AH22" s="175"/>
      <c r="AI22" s="176">
        <f>IF(AG22="SI",1,0)</f>
        <v>0</v>
      </c>
      <c r="AJ22" s="176"/>
      <c r="AK22" s="166"/>
    </row>
    <row r="23" spans="1:37" x14ac:dyDescent="0.2">
      <c r="A23" s="89"/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189"/>
      <c r="R23" s="178" t="s">
        <v>62</v>
      </c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36"/>
      <c r="AI23" s="176">
        <f>VLOOKUP(R23,tab_amm!A8:B33,2,FALSE)</f>
        <v>0</v>
      </c>
      <c r="AJ23" s="176"/>
      <c r="AK23" s="166"/>
    </row>
    <row r="24" spans="1:37" x14ac:dyDescent="0.2">
      <c r="A24" s="89"/>
      <c r="B24" s="169" t="s">
        <v>14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70">
        <f>O19</f>
        <v>0</v>
      </c>
      <c r="P24" s="170"/>
      <c r="Q24" s="190"/>
      <c r="R24" s="169" t="s">
        <v>45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70">
        <f>SUM(AI19:AJ23)</f>
        <v>0</v>
      </c>
      <c r="AJ24" s="170"/>
      <c r="AK24" s="166"/>
    </row>
    <row r="25" spans="1:37" ht="18" x14ac:dyDescent="0.2">
      <c r="A25" s="89"/>
      <c r="B25" s="171" t="s">
        <v>7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66"/>
    </row>
    <row r="26" spans="1:37" ht="11.45" customHeight="1" x14ac:dyDescent="0.2">
      <c r="A26" s="89"/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66"/>
    </row>
    <row r="27" spans="1:37" ht="13.9" customHeight="1" x14ac:dyDescent="0.2">
      <c r="A27" s="89"/>
      <c r="B27" s="147" t="s">
        <v>75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66"/>
    </row>
    <row r="28" spans="1:37" ht="47.45" customHeight="1" x14ac:dyDescent="0.2">
      <c r="A28" s="89"/>
      <c r="B28" s="148" t="s">
        <v>100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66"/>
    </row>
    <row r="29" spans="1:37" ht="11.45" customHeight="1" x14ac:dyDescent="0.2">
      <c r="A29" s="89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66"/>
    </row>
    <row r="30" spans="1:37" ht="11.45" customHeight="1" x14ac:dyDescent="0.2">
      <c r="A30" s="89"/>
      <c r="B30" s="133" t="s">
        <v>53</v>
      </c>
      <c r="C30" s="133"/>
      <c r="D30" s="133"/>
      <c r="E30" s="134"/>
      <c r="F30" s="135"/>
      <c r="G30" s="133" t="s">
        <v>53</v>
      </c>
      <c r="H30" s="133"/>
      <c r="I30" s="133"/>
      <c r="J30" s="134"/>
      <c r="K30" s="136"/>
      <c r="L30" s="136"/>
      <c r="M30" s="136"/>
      <c r="N30" s="133" t="s">
        <v>53</v>
      </c>
      <c r="O30" s="133"/>
      <c r="P30" s="133"/>
      <c r="Q30" s="134"/>
      <c r="R30" s="136"/>
      <c r="S30" s="136"/>
      <c r="T30" s="136"/>
      <c r="U30" s="136"/>
      <c r="V30" s="135"/>
      <c r="W30" s="124" t="s">
        <v>53</v>
      </c>
      <c r="X30" s="125"/>
      <c r="Y30" s="126"/>
      <c r="Z30" s="123"/>
      <c r="AA30" s="123"/>
      <c r="AB30" s="123"/>
      <c r="AC30" s="123"/>
      <c r="AD30" s="124" t="s">
        <v>53</v>
      </c>
      <c r="AE30" s="125"/>
      <c r="AF30" s="126"/>
      <c r="AG30" s="123"/>
      <c r="AH30" s="123"/>
      <c r="AI30" s="123"/>
      <c r="AJ30" s="123"/>
      <c r="AK30" s="166"/>
    </row>
    <row r="31" spans="1:37" x14ac:dyDescent="0.2">
      <c r="A31" s="89"/>
      <c r="B31" s="119" t="s">
        <v>54</v>
      </c>
      <c r="C31" s="119"/>
      <c r="D31" s="119"/>
      <c r="E31" s="30" t="s">
        <v>55</v>
      </c>
      <c r="F31" s="11" t="s">
        <v>66</v>
      </c>
      <c r="G31" s="119" t="s">
        <v>54</v>
      </c>
      <c r="H31" s="119"/>
      <c r="I31" s="119"/>
      <c r="J31" s="30" t="s">
        <v>55</v>
      </c>
      <c r="K31" s="120" t="s">
        <v>66</v>
      </c>
      <c r="L31" s="121"/>
      <c r="M31" s="122"/>
      <c r="N31" s="119" t="s">
        <v>54</v>
      </c>
      <c r="O31" s="119"/>
      <c r="P31" s="119"/>
      <c r="Q31" s="120" t="s">
        <v>55</v>
      </c>
      <c r="R31" s="121"/>
      <c r="S31" s="122"/>
      <c r="T31" s="120" t="s">
        <v>66</v>
      </c>
      <c r="U31" s="121"/>
      <c r="V31" s="121"/>
      <c r="W31" s="120" t="s">
        <v>54</v>
      </c>
      <c r="X31" s="121"/>
      <c r="Y31" s="122"/>
      <c r="Z31" s="119" t="s">
        <v>55</v>
      </c>
      <c r="AA31" s="119"/>
      <c r="AB31" s="119" t="s">
        <v>66</v>
      </c>
      <c r="AC31" s="119"/>
      <c r="AD31" s="120" t="s">
        <v>54</v>
      </c>
      <c r="AE31" s="121"/>
      <c r="AF31" s="122"/>
      <c r="AG31" s="119" t="s">
        <v>55</v>
      </c>
      <c r="AH31" s="119"/>
      <c r="AI31" s="119" t="s">
        <v>66</v>
      </c>
      <c r="AJ31" s="119"/>
      <c r="AK31" s="166"/>
    </row>
    <row r="32" spans="1:37" x14ac:dyDescent="0.2">
      <c r="A32" s="89"/>
      <c r="B32" s="117"/>
      <c r="C32" s="117"/>
      <c r="D32" s="117"/>
      <c r="E32" s="28"/>
      <c r="F32" s="29">
        <f>IF(E32=0,0,DAYS360(B32,E32+1))</f>
        <v>0</v>
      </c>
      <c r="G32" s="117"/>
      <c r="H32" s="117"/>
      <c r="I32" s="117"/>
      <c r="J32" s="28"/>
      <c r="K32" s="112">
        <f>IF(J32=0,0,DAYS360(G32,J32+1))</f>
        <v>0</v>
      </c>
      <c r="L32" s="113"/>
      <c r="M32" s="118"/>
      <c r="N32" s="117"/>
      <c r="O32" s="117"/>
      <c r="P32" s="117"/>
      <c r="Q32" s="114"/>
      <c r="R32" s="115"/>
      <c r="S32" s="116"/>
      <c r="T32" s="112">
        <f>IF(Q32=0,0,DAYS360(N32,Q32+1))</f>
        <v>0</v>
      </c>
      <c r="U32" s="113"/>
      <c r="V32" s="113"/>
      <c r="W32" s="114"/>
      <c r="X32" s="115"/>
      <c r="Y32" s="116"/>
      <c r="Z32" s="117"/>
      <c r="AA32" s="117"/>
      <c r="AB32" s="111">
        <f>IF(Z32=0,0,DAYS360(W32,Z32+1))</f>
        <v>0</v>
      </c>
      <c r="AC32" s="111"/>
      <c r="AD32" s="114"/>
      <c r="AE32" s="115"/>
      <c r="AF32" s="116"/>
      <c r="AG32" s="117"/>
      <c r="AH32" s="117"/>
      <c r="AI32" s="111">
        <f>IF(AG32=0,0,DAYS360(AD32,AG32+1))</f>
        <v>0</v>
      </c>
      <c r="AJ32" s="111"/>
      <c r="AK32" s="166"/>
    </row>
    <row r="33" spans="1:37" ht="11.45" customHeight="1" x14ac:dyDescent="0.2">
      <c r="A33" s="89"/>
      <c r="B33" s="117"/>
      <c r="C33" s="117"/>
      <c r="D33" s="117"/>
      <c r="E33" s="28"/>
      <c r="F33" s="29">
        <f t="shared" ref="F33:F41" si="0">IF(E33=0,0,DAYS360(B33,E33+1))</f>
        <v>0</v>
      </c>
      <c r="G33" s="117"/>
      <c r="H33" s="117"/>
      <c r="I33" s="117"/>
      <c r="J33" s="28"/>
      <c r="K33" s="112">
        <f>IF(J33=0,0,DAYS360(G33,J33+1))</f>
        <v>0</v>
      </c>
      <c r="L33" s="113"/>
      <c r="M33" s="118"/>
      <c r="N33" s="117"/>
      <c r="O33" s="117"/>
      <c r="P33" s="117"/>
      <c r="Q33" s="114"/>
      <c r="R33" s="115"/>
      <c r="S33" s="116"/>
      <c r="T33" s="112">
        <f t="shared" ref="T33:T41" si="1">IF(Q33=0,0,DAYS360(N33,Q33+1))</f>
        <v>0</v>
      </c>
      <c r="U33" s="113"/>
      <c r="V33" s="113"/>
      <c r="W33" s="117"/>
      <c r="X33" s="117"/>
      <c r="Y33" s="117"/>
      <c r="Z33" s="117"/>
      <c r="AA33" s="117"/>
      <c r="AB33" s="111">
        <f t="shared" ref="AB33:AB41" si="2">IF(Z33=0,0,DAYS360(W33,Z33+1))</f>
        <v>0</v>
      </c>
      <c r="AC33" s="111"/>
      <c r="AD33" s="114"/>
      <c r="AE33" s="115"/>
      <c r="AF33" s="116"/>
      <c r="AG33" s="114"/>
      <c r="AH33" s="116"/>
      <c r="AI33" s="111">
        <f t="shared" ref="AI33:AI41" si="3">IF(AG33=0,0,DAYS360(AD33,AG33+1))</f>
        <v>0</v>
      </c>
      <c r="AJ33" s="111"/>
      <c r="AK33" s="166"/>
    </row>
    <row r="34" spans="1:37" ht="11.45" customHeight="1" x14ac:dyDescent="0.2">
      <c r="A34" s="89"/>
      <c r="B34" s="117"/>
      <c r="C34" s="117"/>
      <c r="D34" s="117"/>
      <c r="E34" s="28"/>
      <c r="F34" s="29">
        <f t="shared" si="0"/>
        <v>0</v>
      </c>
      <c r="G34" s="117"/>
      <c r="H34" s="117"/>
      <c r="I34" s="117"/>
      <c r="J34" s="28"/>
      <c r="K34" s="112">
        <f t="shared" ref="K34:K41" si="4">IF(J34=0,0,DAYS360(G34,J34+1))</f>
        <v>0</v>
      </c>
      <c r="L34" s="113"/>
      <c r="M34" s="118"/>
      <c r="N34" s="117"/>
      <c r="O34" s="117"/>
      <c r="P34" s="117"/>
      <c r="Q34" s="114"/>
      <c r="R34" s="115"/>
      <c r="S34" s="116"/>
      <c r="T34" s="112">
        <f t="shared" si="1"/>
        <v>0</v>
      </c>
      <c r="U34" s="113"/>
      <c r="V34" s="113"/>
      <c r="W34" s="114"/>
      <c r="X34" s="115"/>
      <c r="Y34" s="116"/>
      <c r="Z34" s="117"/>
      <c r="AA34" s="117"/>
      <c r="AB34" s="111">
        <f t="shared" si="2"/>
        <v>0</v>
      </c>
      <c r="AC34" s="111"/>
      <c r="AD34" s="114"/>
      <c r="AE34" s="115"/>
      <c r="AF34" s="116"/>
      <c r="AG34" s="117"/>
      <c r="AH34" s="117"/>
      <c r="AI34" s="111">
        <f t="shared" si="3"/>
        <v>0</v>
      </c>
      <c r="AJ34" s="111"/>
      <c r="AK34" s="166"/>
    </row>
    <row r="35" spans="1:37" ht="11.45" customHeight="1" x14ac:dyDescent="0.2">
      <c r="A35" s="89"/>
      <c r="B35" s="117"/>
      <c r="C35" s="117"/>
      <c r="D35" s="117"/>
      <c r="E35" s="28"/>
      <c r="F35" s="29">
        <f t="shared" si="0"/>
        <v>0</v>
      </c>
      <c r="G35" s="117"/>
      <c r="H35" s="117"/>
      <c r="I35" s="117"/>
      <c r="J35" s="28"/>
      <c r="K35" s="112">
        <f t="shared" si="4"/>
        <v>0</v>
      </c>
      <c r="L35" s="113"/>
      <c r="M35" s="118"/>
      <c r="N35" s="117"/>
      <c r="O35" s="117"/>
      <c r="P35" s="117"/>
      <c r="Q35" s="114"/>
      <c r="R35" s="115"/>
      <c r="S35" s="116"/>
      <c r="T35" s="112">
        <f t="shared" si="1"/>
        <v>0</v>
      </c>
      <c r="U35" s="113"/>
      <c r="V35" s="113"/>
      <c r="W35" s="114"/>
      <c r="X35" s="115"/>
      <c r="Y35" s="116"/>
      <c r="Z35" s="117"/>
      <c r="AA35" s="117"/>
      <c r="AB35" s="111">
        <f t="shared" si="2"/>
        <v>0</v>
      </c>
      <c r="AC35" s="111"/>
      <c r="AD35" s="114"/>
      <c r="AE35" s="115"/>
      <c r="AF35" s="116"/>
      <c r="AG35" s="117"/>
      <c r="AH35" s="117"/>
      <c r="AI35" s="111">
        <f t="shared" si="3"/>
        <v>0</v>
      </c>
      <c r="AJ35" s="111"/>
      <c r="AK35" s="166"/>
    </row>
    <row r="36" spans="1:37" ht="11.45" customHeight="1" x14ac:dyDescent="0.2">
      <c r="A36" s="89"/>
      <c r="B36" s="117"/>
      <c r="C36" s="117"/>
      <c r="D36" s="117"/>
      <c r="E36" s="28"/>
      <c r="F36" s="29">
        <f t="shared" si="0"/>
        <v>0</v>
      </c>
      <c r="G36" s="117"/>
      <c r="H36" s="117"/>
      <c r="I36" s="117"/>
      <c r="J36" s="28"/>
      <c r="K36" s="112">
        <f t="shared" si="4"/>
        <v>0</v>
      </c>
      <c r="L36" s="113"/>
      <c r="M36" s="118"/>
      <c r="N36" s="117"/>
      <c r="O36" s="117"/>
      <c r="P36" s="117"/>
      <c r="Q36" s="114"/>
      <c r="R36" s="115"/>
      <c r="S36" s="116"/>
      <c r="T36" s="112">
        <f t="shared" si="1"/>
        <v>0</v>
      </c>
      <c r="U36" s="113"/>
      <c r="V36" s="113"/>
      <c r="W36" s="114"/>
      <c r="X36" s="115"/>
      <c r="Y36" s="116"/>
      <c r="Z36" s="117"/>
      <c r="AA36" s="117"/>
      <c r="AB36" s="111">
        <f t="shared" si="2"/>
        <v>0</v>
      </c>
      <c r="AC36" s="111"/>
      <c r="AD36" s="114"/>
      <c r="AE36" s="115"/>
      <c r="AF36" s="116"/>
      <c r="AG36" s="117"/>
      <c r="AH36" s="117"/>
      <c r="AI36" s="111">
        <f t="shared" si="3"/>
        <v>0</v>
      </c>
      <c r="AJ36" s="111"/>
      <c r="AK36" s="166"/>
    </row>
    <row r="37" spans="1:37" ht="11.45" customHeight="1" x14ac:dyDescent="0.2">
      <c r="A37" s="89"/>
      <c r="B37" s="117"/>
      <c r="C37" s="117"/>
      <c r="D37" s="117"/>
      <c r="E37" s="28"/>
      <c r="F37" s="29">
        <f t="shared" si="0"/>
        <v>0</v>
      </c>
      <c r="G37" s="117"/>
      <c r="H37" s="117"/>
      <c r="I37" s="117"/>
      <c r="J37" s="28"/>
      <c r="K37" s="112">
        <f t="shared" si="4"/>
        <v>0</v>
      </c>
      <c r="L37" s="113"/>
      <c r="M37" s="118"/>
      <c r="N37" s="117"/>
      <c r="O37" s="117"/>
      <c r="P37" s="117"/>
      <c r="Q37" s="114"/>
      <c r="R37" s="115"/>
      <c r="S37" s="116"/>
      <c r="T37" s="112">
        <f t="shared" si="1"/>
        <v>0</v>
      </c>
      <c r="U37" s="113"/>
      <c r="V37" s="113"/>
      <c r="W37" s="114"/>
      <c r="X37" s="115"/>
      <c r="Y37" s="116"/>
      <c r="Z37" s="117"/>
      <c r="AA37" s="117"/>
      <c r="AB37" s="111">
        <f t="shared" si="2"/>
        <v>0</v>
      </c>
      <c r="AC37" s="111"/>
      <c r="AD37" s="114"/>
      <c r="AE37" s="115"/>
      <c r="AF37" s="116"/>
      <c r="AG37" s="117"/>
      <c r="AH37" s="117"/>
      <c r="AI37" s="111">
        <f t="shared" si="3"/>
        <v>0</v>
      </c>
      <c r="AJ37" s="111"/>
      <c r="AK37" s="166"/>
    </row>
    <row r="38" spans="1:37" ht="11.45" customHeight="1" x14ac:dyDescent="0.2">
      <c r="A38" s="89"/>
      <c r="B38" s="117"/>
      <c r="C38" s="117"/>
      <c r="D38" s="117"/>
      <c r="E38" s="28"/>
      <c r="F38" s="29">
        <f t="shared" si="0"/>
        <v>0</v>
      </c>
      <c r="G38" s="117"/>
      <c r="H38" s="117"/>
      <c r="I38" s="117"/>
      <c r="J38" s="28"/>
      <c r="K38" s="112">
        <f t="shared" si="4"/>
        <v>0</v>
      </c>
      <c r="L38" s="113"/>
      <c r="M38" s="118"/>
      <c r="N38" s="117"/>
      <c r="O38" s="117"/>
      <c r="P38" s="117"/>
      <c r="Q38" s="114"/>
      <c r="R38" s="115"/>
      <c r="S38" s="116"/>
      <c r="T38" s="112">
        <f t="shared" si="1"/>
        <v>0</v>
      </c>
      <c r="U38" s="113"/>
      <c r="V38" s="113"/>
      <c r="W38" s="114"/>
      <c r="X38" s="115"/>
      <c r="Y38" s="116"/>
      <c r="Z38" s="117"/>
      <c r="AA38" s="117"/>
      <c r="AB38" s="111">
        <f t="shared" si="2"/>
        <v>0</v>
      </c>
      <c r="AC38" s="111"/>
      <c r="AD38" s="114"/>
      <c r="AE38" s="115"/>
      <c r="AF38" s="116"/>
      <c r="AG38" s="117"/>
      <c r="AH38" s="117"/>
      <c r="AI38" s="111">
        <f t="shared" si="3"/>
        <v>0</v>
      </c>
      <c r="AJ38" s="111"/>
      <c r="AK38" s="166"/>
    </row>
    <row r="39" spans="1:37" ht="11.45" customHeight="1" x14ac:dyDescent="0.2">
      <c r="A39" s="89"/>
      <c r="B39" s="117"/>
      <c r="C39" s="117"/>
      <c r="D39" s="117"/>
      <c r="E39" s="28"/>
      <c r="F39" s="29">
        <f t="shared" si="0"/>
        <v>0</v>
      </c>
      <c r="G39" s="117"/>
      <c r="H39" s="117"/>
      <c r="I39" s="117"/>
      <c r="J39" s="28"/>
      <c r="K39" s="112">
        <f t="shared" si="4"/>
        <v>0</v>
      </c>
      <c r="L39" s="113"/>
      <c r="M39" s="118"/>
      <c r="N39" s="117"/>
      <c r="O39" s="117"/>
      <c r="P39" s="117"/>
      <c r="Q39" s="114"/>
      <c r="R39" s="115"/>
      <c r="S39" s="116"/>
      <c r="T39" s="112">
        <f t="shared" si="1"/>
        <v>0</v>
      </c>
      <c r="U39" s="113"/>
      <c r="V39" s="113"/>
      <c r="W39" s="114"/>
      <c r="X39" s="115"/>
      <c r="Y39" s="116"/>
      <c r="Z39" s="117"/>
      <c r="AA39" s="117"/>
      <c r="AB39" s="111">
        <f t="shared" si="2"/>
        <v>0</v>
      </c>
      <c r="AC39" s="111"/>
      <c r="AD39" s="114"/>
      <c r="AE39" s="115"/>
      <c r="AF39" s="116"/>
      <c r="AG39" s="117"/>
      <c r="AH39" s="117"/>
      <c r="AI39" s="111">
        <f t="shared" si="3"/>
        <v>0</v>
      </c>
      <c r="AJ39" s="111"/>
      <c r="AK39" s="166"/>
    </row>
    <row r="40" spans="1:37" ht="11.45" customHeight="1" x14ac:dyDescent="0.2">
      <c r="A40" s="89"/>
      <c r="B40" s="117"/>
      <c r="C40" s="117"/>
      <c r="D40" s="117"/>
      <c r="E40" s="28"/>
      <c r="F40" s="29">
        <f t="shared" si="0"/>
        <v>0</v>
      </c>
      <c r="G40" s="117"/>
      <c r="H40" s="117"/>
      <c r="I40" s="117"/>
      <c r="J40" s="28"/>
      <c r="K40" s="112">
        <f t="shared" si="4"/>
        <v>0</v>
      </c>
      <c r="L40" s="113"/>
      <c r="M40" s="118"/>
      <c r="N40" s="117"/>
      <c r="O40" s="117"/>
      <c r="P40" s="117"/>
      <c r="Q40" s="114"/>
      <c r="R40" s="115"/>
      <c r="S40" s="116"/>
      <c r="T40" s="112">
        <f t="shared" si="1"/>
        <v>0</v>
      </c>
      <c r="U40" s="113"/>
      <c r="V40" s="113"/>
      <c r="W40" s="114"/>
      <c r="X40" s="115"/>
      <c r="Y40" s="116"/>
      <c r="Z40" s="117"/>
      <c r="AA40" s="117"/>
      <c r="AB40" s="111">
        <f t="shared" si="2"/>
        <v>0</v>
      </c>
      <c r="AC40" s="111"/>
      <c r="AD40" s="114"/>
      <c r="AE40" s="115"/>
      <c r="AF40" s="116"/>
      <c r="AG40" s="117"/>
      <c r="AH40" s="117"/>
      <c r="AI40" s="111">
        <f t="shared" si="3"/>
        <v>0</v>
      </c>
      <c r="AJ40" s="111"/>
      <c r="AK40" s="166"/>
    </row>
    <row r="41" spans="1:37" ht="11.45" customHeight="1" x14ac:dyDescent="0.2">
      <c r="A41" s="89"/>
      <c r="B41" s="117"/>
      <c r="C41" s="117"/>
      <c r="D41" s="117"/>
      <c r="E41" s="28"/>
      <c r="F41" s="29">
        <f t="shared" si="0"/>
        <v>0</v>
      </c>
      <c r="G41" s="117"/>
      <c r="H41" s="117"/>
      <c r="I41" s="117"/>
      <c r="J41" s="28"/>
      <c r="K41" s="112">
        <f t="shared" si="4"/>
        <v>0</v>
      </c>
      <c r="L41" s="113"/>
      <c r="M41" s="118"/>
      <c r="N41" s="117"/>
      <c r="O41" s="117"/>
      <c r="P41" s="117"/>
      <c r="Q41" s="114"/>
      <c r="R41" s="115"/>
      <c r="S41" s="116"/>
      <c r="T41" s="112">
        <f t="shared" si="1"/>
        <v>0</v>
      </c>
      <c r="U41" s="113"/>
      <c r="V41" s="113"/>
      <c r="W41" s="114"/>
      <c r="X41" s="115"/>
      <c r="Y41" s="116"/>
      <c r="Z41" s="117"/>
      <c r="AA41" s="117"/>
      <c r="AB41" s="111">
        <f t="shared" si="2"/>
        <v>0</v>
      </c>
      <c r="AC41" s="111"/>
      <c r="AD41" s="114"/>
      <c r="AE41" s="115"/>
      <c r="AF41" s="116"/>
      <c r="AG41" s="117"/>
      <c r="AH41" s="117"/>
      <c r="AI41" s="111">
        <f t="shared" si="3"/>
        <v>0</v>
      </c>
      <c r="AJ41" s="111"/>
      <c r="AK41" s="166"/>
    </row>
    <row r="42" spans="1:37" ht="11.45" customHeight="1" x14ac:dyDescent="0.2">
      <c r="A42" s="89"/>
      <c r="B42" s="161" t="s">
        <v>56</v>
      </c>
      <c r="C42" s="161"/>
      <c r="D42" s="161"/>
      <c r="E42" s="161"/>
      <c r="F42" s="34">
        <f>INT(SUM(F32:F41)/30)</f>
        <v>0</v>
      </c>
      <c r="G42" s="161" t="s">
        <v>56</v>
      </c>
      <c r="H42" s="161"/>
      <c r="I42" s="161"/>
      <c r="J42" s="161"/>
      <c r="K42" s="162">
        <f>INT(SUM(K32:M41)/30)</f>
        <v>0</v>
      </c>
      <c r="L42" s="163"/>
      <c r="M42" s="164"/>
      <c r="N42" s="161" t="s">
        <v>56</v>
      </c>
      <c r="O42" s="161"/>
      <c r="P42" s="161"/>
      <c r="Q42" s="161"/>
      <c r="R42" s="161"/>
      <c r="S42" s="161"/>
      <c r="T42" s="162">
        <f>INT(SUM(T32:V41)/30)</f>
        <v>0</v>
      </c>
      <c r="U42" s="163"/>
      <c r="V42" s="164"/>
      <c r="W42" s="158" t="s">
        <v>56</v>
      </c>
      <c r="X42" s="159"/>
      <c r="Y42" s="159"/>
      <c r="Z42" s="159"/>
      <c r="AA42" s="160"/>
      <c r="AB42" s="157">
        <f>INT(SUM(AB32:AC41)/30)</f>
        <v>0</v>
      </c>
      <c r="AC42" s="157"/>
      <c r="AD42" s="158" t="s">
        <v>56</v>
      </c>
      <c r="AE42" s="159"/>
      <c r="AF42" s="159"/>
      <c r="AG42" s="159"/>
      <c r="AH42" s="160"/>
      <c r="AI42" s="157">
        <f>INT(SUM(AI32:AJ41)/30)</f>
        <v>0</v>
      </c>
      <c r="AJ42" s="157"/>
      <c r="AK42" s="166"/>
    </row>
    <row r="43" spans="1:37" ht="11.45" customHeight="1" x14ac:dyDescent="0.2">
      <c r="A43" s="89"/>
      <c r="B43" s="161" t="s">
        <v>57</v>
      </c>
      <c r="C43" s="161"/>
      <c r="D43" s="161"/>
      <c r="E43" s="161"/>
      <c r="F43" s="34">
        <f>SUM(F32:F41)-F42*30</f>
        <v>0</v>
      </c>
      <c r="G43" s="161" t="s">
        <v>57</v>
      </c>
      <c r="H43" s="161"/>
      <c r="I43" s="161"/>
      <c r="J43" s="161"/>
      <c r="K43" s="162">
        <f>SUM(K32:M41)-K42*30</f>
        <v>0</v>
      </c>
      <c r="L43" s="163"/>
      <c r="M43" s="164"/>
      <c r="N43" s="161" t="s">
        <v>57</v>
      </c>
      <c r="O43" s="161"/>
      <c r="P43" s="161"/>
      <c r="Q43" s="161"/>
      <c r="R43" s="161"/>
      <c r="S43" s="161"/>
      <c r="T43" s="162">
        <f>SUM(T32:V41)-T42*30</f>
        <v>0</v>
      </c>
      <c r="U43" s="163"/>
      <c r="V43" s="164"/>
      <c r="W43" s="158" t="s">
        <v>57</v>
      </c>
      <c r="X43" s="159"/>
      <c r="Y43" s="159"/>
      <c r="Z43" s="159"/>
      <c r="AA43" s="160"/>
      <c r="AB43" s="157">
        <f>SUM(AB32:AC41)-AB42*30</f>
        <v>0</v>
      </c>
      <c r="AC43" s="157"/>
      <c r="AD43" s="158" t="s">
        <v>57</v>
      </c>
      <c r="AE43" s="159"/>
      <c r="AF43" s="159"/>
      <c r="AG43" s="159"/>
      <c r="AH43" s="160"/>
      <c r="AI43" s="157">
        <f>SUM(AI32:AJ41)-AI42*30</f>
        <v>0</v>
      </c>
      <c r="AJ43" s="157"/>
      <c r="AK43" s="166"/>
    </row>
    <row r="44" spans="1:37" ht="11.45" customHeight="1" x14ac:dyDescent="0.2">
      <c r="A44" s="89"/>
      <c r="B44" s="137" t="s">
        <v>65</v>
      </c>
      <c r="C44" s="137"/>
      <c r="D44" s="137"/>
      <c r="E44" s="137"/>
      <c r="F44" s="33">
        <f>F42*0.5+IF(F43&gt;15,0.5,0)</f>
        <v>0</v>
      </c>
      <c r="G44" s="137" t="s">
        <v>65</v>
      </c>
      <c r="H44" s="137"/>
      <c r="I44" s="137"/>
      <c r="J44" s="137"/>
      <c r="K44" s="138">
        <f>K42*0.5+IF(K43&gt;15,0.5,0)</f>
        <v>0</v>
      </c>
      <c r="L44" s="139"/>
      <c r="M44" s="140"/>
      <c r="N44" s="137" t="s">
        <v>65</v>
      </c>
      <c r="O44" s="137"/>
      <c r="P44" s="137"/>
      <c r="Q44" s="137"/>
      <c r="R44" s="137"/>
      <c r="S44" s="137"/>
      <c r="T44" s="138">
        <f>T42*0.5+IF(T43&gt;15,0.5,0)</f>
        <v>0</v>
      </c>
      <c r="U44" s="139"/>
      <c r="V44" s="140"/>
      <c r="W44" s="127" t="s">
        <v>65</v>
      </c>
      <c r="X44" s="128"/>
      <c r="Y44" s="128"/>
      <c r="Z44" s="128"/>
      <c r="AA44" s="129"/>
      <c r="AB44" s="130">
        <f>AB42*0.5+IF(AB43&gt;15,0.5,0)</f>
        <v>0</v>
      </c>
      <c r="AC44" s="130"/>
      <c r="AD44" s="127" t="s">
        <v>65</v>
      </c>
      <c r="AE44" s="128"/>
      <c r="AF44" s="128"/>
      <c r="AG44" s="128"/>
      <c r="AH44" s="129"/>
      <c r="AI44" s="130">
        <f>AI42*0.5+IF(AI43&gt;15,0.5,0)</f>
        <v>0</v>
      </c>
      <c r="AJ44" s="130"/>
      <c r="AK44" s="166"/>
    </row>
    <row r="45" spans="1:37" ht="11.45" customHeight="1" x14ac:dyDescent="0.2">
      <c r="A45" s="89"/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66"/>
    </row>
    <row r="46" spans="1:37" ht="11.45" customHeight="1" x14ac:dyDescent="0.2">
      <c r="A46" s="89"/>
      <c r="B46" s="133" t="s">
        <v>53</v>
      </c>
      <c r="C46" s="133"/>
      <c r="D46" s="133"/>
      <c r="E46" s="134"/>
      <c r="F46" s="135"/>
      <c r="G46" s="133" t="s">
        <v>53</v>
      </c>
      <c r="H46" s="133"/>
      <c r="I46" s="133"/>
      <c r="J46" s="134"/>
      <c r="K46" s="136"/>
      <c r="L46" s="136"/>
      <c r="M46" s="136"/>
      <c r="N46" s="133" t="s">
        <v>53</v>
      </c>
      <c r="O46" s="133"/>
      <c r="P46" s="133"/>
      <c r="Q46" s="134"/>
      <c r="R46" s="136"/>
      <c r="S46" s="136"/>
      <c r="T46" s="136"/>
      <c r="U46" s="136"/>
      <c r="V46" s="135"/>
      <c r="W46" s="124" t="s">
        <v>53</v>
      </c>
      <c r="X46" s="125"/>
      <c r="Y46" s="126"/>
      <c r="Z46" s="123"/>
      <c r="AA46" s="123"/>
      <c r="AB46" s="123"/>
      <c r="AC46" s="123"/>
      <c r="AD46" s="124" t="s">
        <v>53</v>
      </c>
      <c r="AE46" s="125"/>
      <c r="AF46" s="126"/>
      <c r="AG46" s="123"/>
      <c r="AH46" s="123"/>
      <c r="AI46" s="123"/>
      <c r="AJ46" s="123"/>
      <c r="AK46" s="166"/>
    </row>
    <row r="47" spans="1:37" x14ac:dyDescent="0.2">
      <c r="A47" s="89"/>
      <c r="B47" s="119" t="s">
        <v>54</v>
      </c>
      <c r="C47" s="119"/>
      <c r="D47" s="119"/>
      <c r="E47" s="30" t="s">
        <v>55</v>
      </c>
      <c r="F47" s="11" t="s">
        <v>66</v>
      </c>
      <c r="G47" s="119" t="s">
        <v>54</v>
      </c>
      <c r="H47" s="119"/>
      <c r="I47" s="119"/>
      <c r="J47" s="30" t="s">
        <v>55</v>
      </c>
      <c r="K47" s="120" t="s">
        <v>66</v>
      </c>
      <c r="L47" s="121"/>
      <c r="M47" s="122"/>
      <c r="N47" s="119" t="s">
        <v>54</v>
      </c>
      <c r="O47" s="119"/>
      <c r="P47" s="119"/>
      <c r="Q47" s="120" t="s">
        <v>55</v>
      </c>
      <c r="R47" s="121"/>
      <c r="S47" s="122"/>
      <c r="T47" s="120" t="s">
        <v>66</v>
      </c>
      <c r="U47" s="121"/>
      <c r="V47" s="121"/>
      <c r="W47" s="120" t="s">
        <v>54</v>
      </c>
      <c r="X47" s="121"/>
      <c r="Y47" s="122"/>
      <c r="Z47" s="119" t="s">
        <v>55</v>
      </c>
      <c r="AA47" s="119"/>
      <c r="AB47" s="119" t="s">
        <v>66</v>
      </c>
      <c r="AC47" s="119"/>
      <c r="AD47" s="120" t="s">
        <v>54</v>
      </c>
      <c r="AE47" s="121"/>
      <c r="AF47" s="122"/>
      <c r="AG47" s="119" t="s">
        <v>55</v>
      </c>
      <c r="AH47" s="119"/>
      <c r="AI47" s="119" t="s">
        <v>66</v>
      </c>
      <c r="AJ47" s="119"/>
      <c r="AK47" s="166"/>
    </row>
    <row r="48" spans="1:37" x14ac:dyDescent="0.2">
      <c r="A48" s="89"/>
      <c r="B48" s="117"/>
      <c r="C48" s="117"/>
      <c r="D48" s="117"/>
      <c r="E48" s="28"/>
      <c r="F48" s="29">
        <f>IF(E48=0,0,DAYS360(B48,E48+1))</f>
        <v>0</v>
      </c>
      <c r="G48" s="117"/>
      <c r="H48" s="117"/>
      <c r="I48" s="117"/>
      <c r="J48" s="28"/>
      <c r="K48" s="112">
        <f>IF(J48=0,0,DAYS360(G48,J48+1))</f>
        <v>0</v>
      </c>
      <c r="L48" s="113"/>
      <c r="M48" s="118"/>
      <c r="N48" s="117"/>
      <c r="O48" s="117"/>
      <c r="P48" s="117"/>
      <c r="Q48" s="114"/>
      <c r="R48" s="115"/>
      <c r="S48" s="116"/>
      <c r="T48" s="112">
        <f>IF(Q48=0,0,DAYS360(N48,Q48+1))</f>
        <v>0</v>
      </c>
      <c r="U48" s="113"/>
      <c r="V48" s="113"/>
      <c r="W48" s="114"/>
      <c r="X48" s="115"/>
      <c r="Y48" s="116"/>
      <c r="Z48" s="117"/>
      <c r="AA48" s="117"/>
      <c r="AB48" s="111">
        <f>IF(Z48=0,0,DAYS360(W48,Z48+1))</f>
        <v>0</v>
      </c>
      <c r="AC48" s="111"/>
      <c r="AD48" s="114"/>
      <c r="AE48" s="115"/>
      <c r="AF48" s="116"/>
      <c r="AG48" s="117"/>
      <c r="AH48" s="117"/>
      <c r="AI48" s="111">
        <f>IF(AG48=0,0,DAYS360(AD48,AG48+1))</f>
        <v>0</v>
      </c>
      <c r="AJ48" s="111"/>
      <c r="AK48" s="166"/>
    </row>
    <row r="49" spans="1:37" ht="11.45" customHeight="1" x14ac:dyDescent="0.2">
      <c r="A49" s="89"/>
      <c r="B49" s="117"/>
      <c r="C49" s="117"/>
      <c r="D49" s="117"/>
      <c r="E49" s="28"/>
      <c r="F49" s="29">
        <f t="shared" ref="F49:F57" si="5">IF(E49=0,0,DAYS360(B49,E49+1))</f>
        <v>0</v>
      </c>
      <c r="G49" s="117"/>
      <c r="H49" s="117"/>
      <c r="I49" s="117"/>
      <c r="J49" s="28"/>
      <c r="K49" s="112">
        <f>IF(J49=0,0,DAYS360(G49,J49+1))</f>
        <v>0</v>
      </c>
      <c r="L49" s="113"/>
      <c r="M49" s="118"/>
      <c r="N49" s="117"/>
      <c r="O49" s="117"/>
      <c r="P49" s="117"/>
      <c r="Q49" s="114"/>
      <c r="R49" s="115"/>
      <c r="S49" s="116"/>
      <c r="T49" s="112">
        <f t="shared" ref="T49:T57" si="6">IF(Q49=0,0,DAYS360(N49,Q49+1))</f>
        <v>0</v>
      </c>
      <c r="U49" s="113"/>
      <c r="V49" s="113"/>
      <c r="W49" s="117"/>
      <c r="X49" s="117"/>
      <c r="Y49" s="117"/>
      <c r="Z49" s="117"/>
      <c r="AA49" s="117"/>
      <c r="AB49" s="111">
        <f t="shared" ref="AB49:AB57" si="7">IF(Z49=0,0,DAYS360(W49,Z49+1))</f>
        <v>0</v>
      </c>
      <c r="AC49" s="111"/>
      <c r="AD49" s="114"/>
      <c r="AE49" s="115"/>
      <c r="AF49" s="116"/>
      <c r="AG49" s="114"/>
      <c r="AH49" s="116"/>
      <c r="AI49" s="111">
        <f t="shared" ref="AI49:AI57" si="8">IF(AG49=0,0,DAYS360(AD49,AG49+1))</f>
        <v>0</v>
      </c>
      <c r="AJ49" s="111"/>
      <c r="AK49" s="166"/>
    </row>
    <row r="50" spans="1:37" ht="11.45" customHeight="1" x14ac:dyDescent="0.2">
      <c r="A50" s="89"/>
      <c r="B50" s="117"/>
      <c r="C50" s="117"/>
      <c r="D50" s="117"/>
      <c r="E50" s="28"/>
      <c r="F50" s="29">
        <f t="shared" si="5"/>
        <v>0</v>
      </c>
      <c r="G50" s="117"/>
      <c r="H50" s="117"/>
      <c r="I50" s="117"/>
      <c r="J50" s="22"/>
      <c r="K50" s="112">
        <f t="shared" ref="K50:K57" si="9">IF(J50=0,0,DAYS360(G50,J50+1))</f>
        <v>0</v>
      </c>
      <c r="L50" s="113"/>
      <c r="M50" s="118"/>
      <c r="N50" s="117"/>
      <c r="O50" s="117"/>
      <c r="P50" s="117"/>
      <c r="Q50" s="114"/>
      <c r="R50" s="115"/>
      <c r="S50" s="116"/>
      <c r="T50" s="112">
        <f t="shared" si="6"/>
        <v>0</v>
      </c>
      <c r="U50" s="113"/>
      <c r="V50" s="113"/>
      <c r="W50" s="114"/>
      <c r="X50" s="115"/>
      <c r="Y50" s="116"/>
      <c r="Z50" s="117"/>
      <c r="AA50" s="117"/>
      <c r="AB50" s="111">
        <f t="shared" si="7"/>
        <v>0</v>
      </c>
      <c r="AC50" s="111"/>
      <c r="AD50" s="114"/>
      <c r="AE50" s="115"/>
      <c r="AF50" s="116"/>
      <c r="AG50" s="117"/>
      <c r="AH50" s="117"/>
      <c r="AI50" s="111">
        <f t="shared" si="8"/>
        <v>0</v>
      </c>
      <c r="AJ50" s="111"/>
      <c r="AK50" s="166"/>
    </row>
    <row r="51" spans="1:37" ht="11.45" customHeight="1" x14ac:dyDescent="0.2">
      <c r="A51" s="89"/>
      <c r="B51" s="117"/>
      <c r="C51" s="117"/>
      <c r="D51" s="117"/>
      <c r="E51" s="28"/>
      <c r="F51" s="29">
        <f t="shared" si="5"/>
        <v>0</v>
      </c>
      <c r="G51" s="117"/>
      <c r="H51" s="117"/>
      <c r="I51" s="117"/>
      <c r="J51" s="22"/>
      <c r="K51" s="112">
        <f t="shared" si="9"/>
        <v>0</v>
      </c>
      <c r="L51" s="113"/>
      <c r="M51" s="118"/>
      <c r="N51" s="117"/>
      <c r="O51" s="117"/>
      <c r="P51" s="117"/>
      <c r="Q51" s="114"/>
      <c r="R51" s="115"/>
      <c r="S51" s="116"/>
      <c r="T51" s="112">
        <f t="shared" si="6"/>
        <v>0</v>
      </c>
      <c r="U51" s="113"/>
      <c r="V51" s="113"/>
      <c r="W51" s="114"/>
      <c r="X51" s="115"/>
      <c r="Y51" s="116"/>
      <c r="Z51" s="117"/>
      <c r="AA51" s="117"/>
      <c r="AB51" s="111">
        <f t="shared" si="7"/>
        <v>0</v>
      </c>
      <c r="AC51" s="111"/>
      <c r="AD51" s="114"/>
      <c r="AE51" s="115"/>
      <c r="AF51" s="116"/>
      <c r="AG51" s="117"/>
      <c r="AH51" s="117"/>
      <c r="AI51" s="111">
        <f t="shared" si="8"/>
        <v>0</v>
      </c>
      <c r="AJ51" s="111"/>
      <c r="AK51" s="166"/>
    </row>
    <row r="52" spans="1:37" ht="11.45" customHeight="1" x14ac:dyDescent="0.2">
      <c r="A52" s="89"/>
      <c r="B52" s="117"/>
      <c r="C52" s="117"/>
      <c r="D52" s="117"/>
      <c r="E52" s="28"/>
      <c r="F52" s="29">
        <f t="shared" si="5"/>
        <v>0</v>
      </c>
      <c r="G52" s="117"/>
      <c r="H52" s="117"/>
      <c r="I52" s="117"/>
      <c r="J52" s="22"/>
      <c r="K52" s="112">
        <f t="shared" si="9"/>
        <v>0</v>
      </c>
      <c r="L52" s="113"/>
      <c r="M52" s="118"/>
      <c r="N52" s="117"/>
      <c r="O52" s="117"/>
      <c r="P52" s="117"/>
      <c r="Q52" s="114"/>
      <c r="R52" s="115"/>
      <c r="S52" s="116"/>
      <c r="T52" s="112">
        <f t="shared" si="6"/>
        <v>0</v>
      </c>
      <c r="U52" s="113"/>
      <c r="V52" s="113"/>
      <c r="W52" s="114"/>
      <c r="X52" s="115"/>
      <c r="Y52" s="116"/>
      <c r="Z52" s="117"/>
      <c r="AA52" s="117"/>
      <c r="AB52" s="111">
        <f t="shared" si="7"/>
        <v>0</v>
      </c>
      <c r="AC52" s="111"/>
      <c r="AD52" s="114"/>
      <c r="AE52" s="115"/>
      <c r="AF52" s="116"/>
      <c r="AG52" s="117"/>
      <c r="AH52" s="117"/>
      <c r="AI52" s="111">
        <f t="shared" si="8"/>
        <v>0</v>
      </c>
      <c r="AJ52" s="111"/>
      <c r="AK52" s="166"/>
    </row>
    <row r="53" spans="1:37" ht="11.45" customHeight="1" x14ac:dyDescent="0.2">
      <c r="A53" s="89"/>
      <c r="B53" s="117"/>
      <c r="C53" s="117"/>
      <c r="D53" s="117"/>
      <c r="E53" s="28"/>
      <c r="F53" s="29">
        <f t="shared" si="5"/>
        <v>0</v>
      </c>
      <c r="G53" s="117"/>
      <c r="H53" s="117"/>
      <c r="I53" s="117"/>
      <c r="J53" s="22"/>
      <c r="K53" s="112">
        <f t="shared" si="9"/>
        <v>0</v>
      </c>
      <c r="L53" s="113"/>
      <c r="M53" s="118"/>
      <c r="N53" s="117"/>
      <c r="O53" s="117"/>
      <c r="P53" s="117"/>
      <c r="Q53" s="114"/>
      <c r="R53" s="115"/>
      <c r="S53" s="116"/>
      <c r="T53" s="112">
        <f t="shared" si="6"/>
        <v>0</v>
      </c>
      <c r="U53" s="113"/>
      <c r="V53" s="113"/>
      <c r="W53" s="114"/>
      <c r="X53" s="115"/>
      <c r="Y53" s="116"/>
      <c r="Z53" s="117"/>
      <c r="AA53" s="117"/>
      <c r="AB53" s="111">
        <f t="shared" si="7"/>
        <v>0</v>
      </c>
      <c r="AC53" s="111"/>
      <c r="AD53" s="114"/>
      <c r="AE53" s="115"/>
      <c r="AF53" s="116"/>
      <c r="AG53" s="117"/>
      <c r="AH53" s="117"/>
      <c r="AI53" s="111">
        <f t="shared" si="8"/>
        <v>0</v>
      </c>
      <c r="AJ53" s="111"/>
      <c r="AK53" s="166"/>
    </row>
    <row r="54" spans="1:37" ht="11.45" customHeight="1" x14ac:dyDescent="0.2">
      <c r="A54" s="89"/>
      <c r="B54" s="117"/>
      <c r="C54" s="117"/>
      <c r="D54" s="117"/>
      <c r="E54" s="28"/>
      <c r="F54" s="29">
        <f t="shared" si="5"/>
        <v>0</v>
      </c>
      <c r="G54" s="117"/>
      <c r="H54" s="117"/>
      <c r="I54" s="117"/>
      <c r="J54" s="22"/>
      <c r="K54" s="112">
        <f t="shared" si="9"/>
        <v>0</v>
      </c>
      <c r="L54" s="113"/>
      <c r="M54" s="118"/>
      <c r="N54" s="117"/>
      <c r="O54" s="117"/>
      <c r="P54" s="117"/>
      <c r="Q54" s="114"/>
      <c r="R54" s="115"/>
      <c r="S54" s="116"/>
      <c r="T54" s="112">
        <f t="shared" si="6"/>
        <v>0</v>
      </c>
      <c r="U54" s="113"/>
      <c r="V54" s="113"/>
      <c r="W54" s="114"/>
      <c r="X54" s="115"/>
      <c r="Y54" s="116"/>
      <c r="Z54" s="117"/>
      <c r="AA54" s="117"/>
      <c r="AB54" s="111">
        <f t="shared" si="7"/>
        <v>0</v>
      </c>
      <c r="AC54" s="111"/>
      <c r="AD54" s="114"/>
      <c r="AE54" s="115"/>
      <c r="AF54" s="116"/>
      <c r="AG54" s="117"/>
      <c r="AH54" s="117"/>
      <c r="AI54" s="111">
        <f t="shared" si="8"/>
        <v>0</v>
      </c>
      <c r="AJ54" s="111"/>
      <c r="AK54" s="166"/>
    </row>
    <row r="55" spans="1:37" ht="11.45" customHeight="1" x14ac:dyDescent="0.2">
      <c r="A55" s="89"/>
      <c r="B55" s="117"/>
      <c r="C55" s="117"/>
      <c r="D55" s="117"/>
      <c r="E55" s="28"/>
      <c r="F55" s="29">
        <f t="shared" si="5"/>
        <v>0</v>
      </c>
      <c r="G55" s="117"/>
      <c r="H55" s="117"/>
      <c r="I55" s="117"/>
      <c r="J55" s="22"/>
      <c r="K55" s="112">
        <f t="shared" si="9"/>
        <v>0</v>
      </c>
      <c r="L55" s="113"/>
      <c r="M55" s="118"/>
      <c r="N55" s="117"/>
      <c r="O55" s="117"/>
      <c r="P55" s="117"/>
      <c r="Q55" s="114"/>
      <c r="R55" s="115"/>
      <c r="S55" s="116"/>
      <c r="T55" s="112">
        <f t="shared" si="6"/>
        <v>0</v>
      </c>
      <c r="U55" s="113"/>
      <c r="V55" s="113"/>
      <c r="W55" s="114"/>
      <c r="X55" s="115"/>
      <c r="Y55" s="116"/>
      <c r="Z55" s="117"/>
      <c r="AA55" s="117"/>
      <c r="AB55" s="111">
        <f t="shared" si="7"/>
        <v>0</v>
      </c>
      <c r="AC55" s="111"/>
      <c r="AD55" s="114"/>
      <c r="AE55" s="115"/>
      <c r="AF55" s="116"/>
      <c r="AG55" s="117"/>
      <c r="AH55" s="117"/>
      <c r="AI55" s="111">
        <f t="shared" si="8"/>
        <v>0</v>
      </c>
      <c r="AJ55" s="111"/>
      <c r="AK55" s="166"/>
    </row>
    <row r="56" spans="1:37" ht="11.45" customHeight="1" x14ac:dyDescent="0.2">
      <c r="A56" s="89"/>
      <c r="B56" s="117"/>
      <c r="C56" s="117"/>
      <c r="D56" s="117"/>
      <c r="E56" s="28"/>
      <c r="F56" s="29">
        <f t="shared" si="5"/>
        <v>0</v>
      </c>
      <c r="G56" s="117"/>
      <c r="H56" s="117"/>
      <c r="I56" s="117"/>
      <c r="J56" s="22"/>
      <c r="K56" s="112">
        <f t="shared" si="9"/>
        <v>0</v>
      </c>
      <c r="L56" s="113"/>
      <c r="M56" s="118"/>
      <c r="N56" s="117"/>
      <c r="O56" s="117"/>
      <c r="P56" s="117"/>
      <c r="Q56" s="114"/>
      <c r="R56" s="115"/>
      <c r="S56" s="116"/>
      <c r="T56" s="112">
        <f t="shared" si="6"/>
        <v>0</v>
      </c>
      <c r="U56" s="113"/>
      <c r="V56" s="113"/>
      <c r="W56" s="114"/>
      <c r="X56" s="115"/>
      <c r="Y56" s="116"/>
      <c r="Z56" s="117"/>
      <c r="AA56" s="117"/>
      <c r="AB56" s="111">
        <f t="shared" si="7"/>
        <v>0</v>
      </c>
      <c r="AC56" s="111"/>
      <c r="AD56" s="114"/>
      <c r="AE56" s="115"/>
      <c r="AF56" s="116"/>
      <c r="AG56" s="117"/>
      <c r="AH56" s="117"/>
      <c r="AI56" s="111">
        <f t="shared" si="8"/>
        <v>0</v>
      </c>
      <c r="AJ56" s="111"/>
      <c r="AK56" s="166"/>
    </row>
    <row r="57" spans="1:37" ht="11.45" customHeight="1" x14ac:dyDescent="0.2">
      <c r="A57" s="89"/>
      <c r="B57" s="117"/>
      <c r="C57" s="117"/>
      <c r="D57" s="117"/>
      <c r="E57" s="28"/>
      <c r="F57" s="29">
        <f t="shared" si="5"/>
        <v>0</v>
      </c>
      <c r="G57" s="117"/>
      <c r="H57" s="117"/>
      <c r="I57" s="117"/>
      <c r="J57" s="22"/>
      <c r="K57" s="112">
        <f t="shared" si="9"/>
        <v>0</v>
      </c>
      <c r="L57" s="113"/>
      <c r="M57" s="118"/>
      <c r="N57" s="117"/>
      <c r="O57" s="117"/>
      <c r="P57" s="117"/>
      <c r="Q57" s="114"/>
      <c r="R57" s="115"/>
      <c r="S57" s="116"/>
      <c r="T57" s="112">
        <f t="shared" si="6"/>
        <v>0</v>
      </c>
      <c r="U57" s="113"/>
      <c r="V57" s="113"/>
      <c r="W57" s="114"/>
      <c r="X57" s="115"/>
      <c r="Y57" s="116"/>
      <c r="Z57" s="117"/>
      <c r="AA57" s="117"/>
      <c r="AB57" s="111">
        <f t="shared" si="7"/>
        <v>0</v>
      </c>
      <c r="AC57" s="111"/>
      <c r="AD57" s="114"/>
      <c r="AE57" s="115"/>
      <c r="AF57" s="116"/>
      <c r="AG57" s="117"/>
      <c r="AH57" s="117"/>
      <c r="AI57" s="111">
        <f t="shared" si="8"/>
        <v>0</v>
      </c>
      <c r="AJ57" s="111"/>
      <c r="AK57" s="166"/>
    </row>
    <row r="58" spans="1:37" ht="11.45" customHeight="1" x14ac:dyDescent="0.2">
      <c r="A58" s="89"/>
      <c r="B58" s="161" t="s">
        <v>56</v>
      </c>
      <c r="C58" s="161"/>
      <c r="D58" s="161"/>
      <c r="E58" s="161"/>
      <c r="F58" s="34">
        <f>INT(SUM(F48:F57)/30)</f>
        <v>0</v>
      </c>
      <c r="G58" s="161" t="s">
        <v>56</v>
      </c>
      <c r="H58" s="161"/>
      <c r="I58" s="161"/>
      <c r="J58" s="161"/>
      <c r="K58" s="162">
        <f>INT(SUM(K48:M57)/30)</f>
        <v>0</v>
      </c>
      <c r="L58" s="163"/>
      <c r="M58" s="164"/>
      <c r="N58" s="161" t="s">
        <v>56</v>
      </c>
      <c r="O58" s="161"/>
      <c r="P58" s="161"/>
      <c r="Q58" s="161"/>
      <c r="R58" s="161"/>
      <c r="S58" s="161"/>
      <c r="T58" s="162">
        <f>INT(SUM(T48:V57)/30)</f>
        <v>0</v>
      </c>
      <c r="U58" s="163"/>
      <c r="V58" s="164"/>
      <c r="W58" s="158" t="s">
        <v>56</v>
      </c>
      <c r="X58" s="159"/>
      <c r="Y58" s="159"/>
      <c r="Z58" s="159"/>
      <c r="AA58" s="160"/>
      <c r="AB58" s="157">
        <f>INT(SUM(AB48:AC57)/30)</f>
        <v>0</v>
      </c>
      <c r="AC58" s="157"/>
      <c r="AD58" s="158" t="s">
        <v>56</v>
      </c>
      <c r="AE58" s="159"/>
      <c r="AF58" s="159"/>
      <c r="AG58" s="159"/>
      <c r="AH58" s="160"/>
      <c r="AI58" s="157">
        <f>INT(SUM(AI48:AJ57)/30)</f>
        <v>0</v>
      </c>
      <c r="AJ58" s="157"/>
      <c r="AK58" s="166"/>
    </row>
    <row r="59" spans="1:37" ht="11.45" customHeight="1" x14ac:dyDescent="0.2">
      <c r="A59" s="89"/>
      <c r="B59" s="161" t="s">
        <v>57</v>
      </c>
      <c r="C59" s="161"/>
      <c r="D59" s="161"/>
      <c r="E59" s="161"/>
      <c r="F59" s="34">
        <f>SUM(F48:F57)-F58*30</f>
        <v>0</v>
      </c>
      <c r="G59" s="161" t="s">
        <v>57</v>
      </c>
      <c r="H59" s="161"/>
      <c r="I59" s="161"/>
      <c r="J59" s="161"/>
      <c r="K59" s="162">
        <f>SUM(K48:M57)-K58*30</f>
        <v>0</v>
      </c>
      <c r="L59" s="163"/>
      <c r="M59" s="164"/>
      <c r="N59" s="161" t="s">
        <v>57</v>
      </c>
      <c r="O59" s="161"/>
      <c r="P59" s="161"/>
      <c r="Q59" s="161"/>
      <c r="R59" s="161"/>
      <c r="S59" s="161"/>
      <c r="T59" s="162">
        <f>SUM(T48:V57)-T58*30</f>
        <v>0</v>
      </c>
      <c r="U59" s="163"/>
      <c r="V59" s="164"/>
      <c r="W59" s="158" t="s">
        <v>57</v>
      </c>
      <c r="X59" s="159"/>
      <c r="Y59" s="159"/>
      <c r="Z59" s="159"/>
      <c r="AA59" s="160"/>
      <c r="AB59" s="157">
        <f>SUM(AB48:AC57)-AB58*30</f>
        <v>0</v>
      </c>
      <c r="AC59" s="157"/>
      <c r="AD59" s="158" t="s">
        <v>57</v>
      </c>
      <c r="AE59" s="159"/>
      <c r="AF59" s="159"/>
      <c r="AG59" s="159"/>
      <c r="AH59" s="160"/>
      <c r="AI59" s="157">
        <f>SUM(AI48:AJ57)-AI58*30</f>
        <v>0</v>
      </c>
      <c r="AJ59" s="157"/>
      <c r="AK59" s="166"/>
    </row>
    <row r="60" spans="1:37" ht="11.45" customHeight="1" thickBot="1" x14ac:dyDescent="0.25">
      <c r="A60" s="89"/>
      <c r="B60" s="94" t="s">
        <v>65</v>
      </c>
      <c r="C60" s="94"/>
      <c r="D60" s="94"/>
      <c r="E60" s="94"/>
      <c r="F60" s="32">
        <f>F58*0.5+IF(F59&gt;15,0.5,0)</f>
        <v>0</v>
      </c>
      <c r="G60" s="94" t="s">
        <v>65</v>
      </c>
      <c r="H60" s="94"/>
      <c r="I60" s="94"/>
      <c r="J60" s="94"/>
      <c r="K60" s="95">
        <f>K58*0.5+IF(K59&gt;15,0.5,0)</f>
        <v>0</v>
      </c>
      <c r="L60" s="96"/>
      <c r="M60" s="97"/>
      <c r="N60" s="94" t="s">
        <v>65</v>
      </c>
      <c r="O60" s="94"/>
      <c r="P60" s="94"/>
      <c r="Q60" s="94"/>
      <c r="R60" s="94"/>
      <c r="S60" s="94"/>
      <c r="T60" s="95">
        <f>T58*0.5+IF(T59&gt;15,0.5,0)</f>
        <v>0</v>
      </c>
      <c r="U60" s="96"/>
      <c r="V60" s="97"/>
      <c r="W60" s="78" t="s">
        <v>65</v>
      </c>
      <c r="X60" s="79"/>
      <c r="Y60" s="79"/>
      <c r="Z60" s="79"/>
      <c r="AA60" s="80"/>
      <c r="AB60" s="81">
        <f>AB58*0.5+IF(AB59&gt;15,0.5,0)</f>
        <v>0</v>
      </c>
      <c r="AC60" s="81"/>
      <c r="AD60" s="78" t="s">
        <v>65</v>
      </c>
      <c r="AE60" s="79"/>
      <c r="AF60" s="79"/>
      <c r="AG60" s="79"/>
      <c r="AH60" s="80"/>
      <c r="AI60" s="81">
        <f>AI58*0.5+IF(AI59&gt;15,0.5,0)</f>
        <v>0</v>
      </c>
      <c r="AJ60" s="81"/>
      <c r="AK60" s="166"/>
    </row>
    <row r="61" spans="1:37" ht="11.45" customHeight="1" thickBot="1" x14ac:dyDescent="0.25">
      <c r="A61" s="89"/>
      <c r="B61" s="82" t="s">
        <v>67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4"/>
      <c r="AH61" s="85">
        <f>SUM(F44,K44,T44,AB44,AI44,F60,K60,T60,AB60,AI60)</f>
        <v>0</v>
      </c>
      <c r="AI61" s="86"/>
      <c r="AJ61" s="87"/>
      <c r="AK61" s="166"/>
    </row>
    <row r="62" spans="1:37" ht="11.45" customHeight="1" x14ac:dyDescent="0.2">
      <c r="A62" s="89"/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66"/>
    </row>
    <row r="63" spans="1:37" ht="13.9" customHeight="1" x14ac:dyDescent="0.2">
      <c r="A63" s="89"/>
      <c r="B63" s="147" t="s">
        <v>76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66"/>
    </row>
    <row r="64" spans="1:37" ht="51" customHeight="1" x14ac:dyDescent="0.2">
      <c r="A64" s="89"/>
      <c r="B64" s="148" t="s">
        <v>107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66"/>
    </row>
    <row r="65" spans="1:37" ht="11.45" customHeight="1" x14ac:dyDescent="0.2">
      <c r="A65" s="89"/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66"/>
    </row>
    <row r="66" spans="1:37" ht="11.45" customHeight="1" x14ac:dyDescent="0.2">
      <c r="A66" s="89"/>
      <c r="B66" s="133" t="s">
        <v>53</v>
      </c>
      <c r="C66" s="133"/>
      <c r="D66" s="133"/>
      <c r="E66" s="134"/>
      <c r="F66" s="135"/>
      <c r="G66" s="133" t="s">
        <v>53</v>
      </c>
      <c r="H66" s="133"/>
      <c r="I66" s="133"/>
      <c r="J66" s="134"/>
      <c r="K66" s="136"/>
      <c r="L66" s="136"/>
      <c r="M66" s="136"/>
      <c r="N66" s="133" t="s">
        <v>53</v>
      </c>
      <c r="O66" s="133"/>
      <c r="P66" s="133"/>
      <c r="Q66" s="134"/>
      <c r="R66" s="136"/>
      <c r="S66" s="136"/>
      <c r="T66" s="136"/>
      <c r="U66" s="136"/>
      <c r="V66" s="135"/>
      <c r="W66" s="124" t="s">
        <v>53</v>
      </c>
      <c r="X66" s="125"/>
      <c r="Y66" s="126"/>
      <c r="Z66" s="123"/>
      <c r="AA66" s="123"/>
      <c r="AB66" s="123"/>
      <c r="AC66" s="123"/>
      <c r="AD66" s="124" t="s">
        <v>53</v>
      </c>
      <c r="AE66" s="125"/>
      <c r="AF66" s="126"/>
      <c r="AG66" s="123"/>
      <c r="AH66" s="123"/>
      <c r="AI66" s="123"/>
      <c r="AJ66" s="123"/>
      <c r="AK66" s="166"/>
    </row>
    <row r="67" spans="1:37" x14ac:dyDescent="0.2">
      <c r="A67" s="89"/>
      <c r="B67" s="119" t="s">
        <v>54</v>
      </c>
      <c r="C67" s="119"/>
      <c r="D67" s="119"/>
      <c r="E67" s="30" t="s">
        <v>55</v>
      </c>
      <c r="F67" s="11" t="s">
        <v>66</v>
      </c>
      <c r="G67" s="119" t="s">
        <v>54</v>
      </c>
      <c r="H67" s="119"/>
      <c r="I67" s="119"/>
      <c r="J67" s="30" t="s">
        <v>55</v>
      </c>
      <c r="K67" s="120" t="s">
        <v>66</v>
      </c>
      <c r="L67" s="121"/>
      <c r="M67" s="122"/>
      <c r="N67" s="119" t="s">
        <v>54</v>
      </c>
      <c r="O67" s="119"/>
      <c r="P67" s="119"/>
      <c r="Q67" s="120" t="s">
        <v>55</v>
      </c>
      <c r="R67" s="121"/>
      <c r="S67" s="122"/>
      <c r="T67" s="120" t="s">
        <v>66</v>
      </c>
      <c r="U67" s="121"/>
      <c r="V67" s="121"/>
      <c r="W67" s="120" t="s">
        <v>54</v>
      </c>
      <c r="X67" s="121"/>
      <c r="Y67" s="122"/>
      <c r="Z67" s="119" t="s">
        <v>55</v>
      </c>
      <c r="AA67" s="119"/>
      <c r="AB67" s="119" t="s">
        <v>66</v>
      </c>
      <c r="AC67" s="119"/>
      <c r="AD67" s="120" t="s">
        <v>54</v>
      </c>
      <c r="AE67" s="121"/>
      <c r="AF67" s="122"/>
      <c r="AG67" s="119" t="s">
        <v>55</v>
      </c>
      <c r="AH67" s="119"/>
      <c r="AI67" s="119" t="s">
        <v>66</v>
      </c>
      <c r="AJ67" s="119"/>
      <c r="AK67" s="166"/>
    </row>
    <row r="68" spans="1:37" x14ac:dyDescent="0.2">
      <c r="A68" s="89"/>
      <c r="B68" s="117"/>
      <c r="C68" s="117"/>
      <c r="D68" s="117"/>
      <c r="E68" s="28"/>
      <c r="F68" s="29">
        <f>IF(E68=0,0,DAYS360(B68,E68+1))</f>
        <v>0</v>
      </c>
      <c r="G68" s="117"/>
      <c r="H68" s="117"/>
      <c r="I68" s="117"/>
      <c r="J68" s="28"/>
      <c r="K68" s="112">
        <f>IF(J68=0,0,DAYS360(G68,J68+1))</f>
        <v>0</v>
      </c>
      <c r="L68" s="113"/>
      <c r="M68" s="118"/>
      <c r="N68" s="117"/>
      <c r="O68" s="117"/>
      <c r="P68" s="117"/>
      <c r="Q68" s="114"/>
      <c r="R68" s="115"/>
      <c r="S68" s="116"/>
      <c r="T68" s="112">
        <f>IF(Q68=0,0,DAYS360(N68,Q68+1))</f>
        <v>0</v>
      </c>
      <c r="U68" s="113"/>
      <c r="V68" s="113"/>
      <c r="W68" s="114"/>
      <c r="X68" s="115"/>
      <c r="Y68" s="116"/>
      <c r="Z68" s="117"/>
      <c r="AA68" s="117"/>
      <c r="AB68" s="111">
        <f>IF(Z68=0,0,DAYS360(W68,Z68+1))</f>
        <v>0</v>
      </c>
      <c r="AC68" s="111"/>
      <c r="AD68" s="114"/>
      <c r="AE68" s="115"/>
      <c r="AF68" s="116"/>
      <c r="AG68" s="117"/>
      <c r="AH68" s="117"/>
      <c r="AI68" s="111">
        <f>IF(AG68=0,0,DAYS360(AD68,AG68+1))</f>
        <v>0</v>
      </c>
      <c r="AJ68" s="111"/>
      <c r="AK68" s="166"/>
    </row>
    <row r="69" spans="1:37" ht="11.45" customHeight="1" x14ac:dyDescent="0.2">
      <c r="A69" s="89"/>
      <c r="B69" s="117"/>
      <c r="C69" s="117"/>
      <c r="D69" s="117"/>
      <c r="E69" s="28"/>
      <c r="F69" s="29">
        <f t="shared" ref="F69:F77" si="10">IF(E69=0,0,DAYS360(B69,E69+1))</f>
        <v>0</v>
      </c>
      <c r="G69" s="117"/>
      <c r="H69" s="117"/>
      <c r="I69" s="117"/>
      <c r="J69" s="28"/>
      <c r="K69" s="112">
        <f>IF(J69=0,0,DAYS360(G69,J69+1))</f>
        <v>0</v>
      </c>
      <c r="L69" s="113"/>
      <c r="M69" s="118"/>
      <c r="N69" s="117"/>
      <c r="O69" s="117"/>
      <c r="P69" s="117"/>
      <c r="Q69" s="114"/>
      <c r="R69" s="115"/>
      <c r="S69" s="116"/>
      <c r="T69" s="112">
        <f t="shared" ref="T69:T77" si="11">IF(Q69=0,0,DAYS360(N69,Q69+1))</f>
        <v>0</v>
      </c>
      <c r="U69" s="113"/>
      <c r="V69" s="113"/>
      <c r="W69" s="117"/>
      <c r="X69" s="117"/>
      <c r="Y69" s="117"/>
      <c r="Z69" s="117"/>
      <c r="AA69" s="117"/>
      <c r="AB69" s="111">
        <f t="shared" ref="AB69:AB77" si="12">IF(Z69=0,0,DAYS360(W69,Z69+1))</f>
        <v>0</v>
      </c>
      <c r="AC69" s="111"/>
      <c r="AD69" s="114"/>
      <c r="AE69" s="115"/>
      <c r="AF69" s="116"/>
      <c r="AG69" s="114"/>
      <c r="AH69" s="116"/>
      <c r="AI69" s="111">
        <f t="shared" ref="AI69:AI77" si="13">IF(AG69=0,0,DAYS360(AD69,AG69+1))</f>
        <v>0</v>
      </c>
      <c r="AJ69" s="111"/>
      <c r="AK69" s="166"/>
    </row>
    <row r="70" spans="1:37" ht="11.45" customHeight="1" x14ac:dyDescent="0.2">
      <c r="A70" s="89"/>
      <c r="B70" s="117"/>
      <c r="C70" s="117"/>
      <c r="D70" s="117"/>
      <c r="E70" s="28"/>
      <c r="F70" s="29">
        <f t="shared" si="10"/>
        <v>0</v>
      </c>
      <c r="G70" s="117"/>
      <c r="H70" s="117"/>
      <c r="I70" s="117"/>
      <c r="J70" s="28"/>
      <c r="K70" s="112">
        <f t="shared" ref="K70:K77" si="14">IF(J70=0,0,DAYS360(G70,J70+1))</f>
        <v>0</v>
      </c>
      <c r="L70" s="113"/>
      <c r="M70" s="118"/>
      <c r="N70" s="117"/>
      <c r="O70" s="117"/>
      <c r="P70" s="117"/>
      <c r="Q70" s="114"/>
      <c r="R70" s="115"/>
      <c r="S70" s="116"/>
      <c r="T70" s="112">
        <f t="shared" si="11"/>
        <v>0</v>
      </c>
      <c r="U70" s="113"/>
      <c r="V70" s="113"/>
      <c r="W70" s="114"/>
      <c r="X70" s="115"/>
      <c r="Y70" s="116"/>
      <c r="Z70" s="117"/>
      <c r="AA70" s="117"/>
      <c r="AB70" s="111">
        <f t="shared" si="12"/>
        <v>0</v>
      </c>
      <c r="AC70" s="111"/>
      <c r="AD70" s="114"/>
      <c r="AE70" s="115"/>
      <c r="AF70" s="116"/>
      <c r="AG70" s="117"/>
      <c r="AH70" s="117"/>
      <c r="AI70" s="111">
        <f t="shared" si="13"/>
        <v>0</v>
      </c>
      <c r="AJ70" s="111"/>
      <c r="AK70" s="166"/>
    </row>
    <row r="71" spans="1:37" ht="11.45" customHeight="1" x14ac:dyDescent="0.2">
      <c r="A71" s="89"/>
      <c r="B71" s="117"/>
      <c r="C71" s="117"/>
      <c r="D71" s="117"/>
      <c r="E71" s="28"/>
      <c r="F71" s="29">
        <f t="shared" si="10"/>
        <v>0</v>
      </c>
      <c r="G71" s="117"/>
      <c r="H71" s="117"/>
      <c r="I71" s="117"/>
      <c r="J71" s="28"/>
      <c r="K71" s="112">
        <f t="shared" si="14"/>
        <v>0</v>
      </c>
      <c r="L71" s="113"/>
      <c r="M71" s="118"/>
      <c r="N71" s="117"/>
      <c r="O71" s="117"/>
      <c r="P71" s="117"/>
      <c r="Q71" s="114"/>
      <c r="R71" s="115"/>
      <c r="S71" s="116"/>
      <c r="T71" s="112">
        <f t="shared" si="11"/>
        <v>0</v>
      </c>
      <c r="U71" s="113"/>
      <c r="V71" s="113"/>
      <c r="W71" s="114"/>
      <c r="X71" s="115"/>
      <c r="Y71" s="116"/>
      <c r="Z71" s="117"/>
      <c r="AA71" s="117"/>
      <c r="AB71" s="111">
        <f t="shared" si="12"/>
        <v>0</v>
      </c>
      <c r="AC71" s="111"/>
      <c r="AD71" s="114"/>
      <c r="AE71" s="115"/>
      <c r="AF71" s="116"/>
      <c r="AG71" s="117"/>
      <c r="AH71" s="117"/>
      <c r="AI71" s="111">
        <f t="shared" si="13"/>
        <v>0</v>
      </c>
      <c r="AJ71" s="111"/>
      <c r="AK71" s="166"/>
    </row>
    <row r="72" spans="1:37" ht="11.45" customHeight="1" x14ac:dyDescent="0.2">
      <c r="A72" s="89"/>
      <c r="B72" s="117"/>
      <c r="C72" s="117"/>
      <c r="D72" s="117"/>
      <c r="E72" s="28"/>
      <c r="F72" s="29">
        <f t="shared" si="10"/>
        <v>0</v>
      </c>
      <c r="G72" s="117"/>
      <c r="H72" s="117"/>
      <c r="I72" s="117"/>
      <c r="J72" s="28"/>
      <c r="K72" s="112">
        <f t="shared" si="14"/>
        <v>0</v>
      </c>
      <c r="L72" s="113"/>
      <c r="M72" s="118"/>
      <c r="N72" s="117"/>
      <c r="O72" s="117"/>
      <c r="P72" s="117"/>
      <c r="Q72" s="114"/>
      <c r="R72" s="115"/>
      <c r="S72" s="116"/>
      <c r="T72" s="112">
        <f t="shared" si="11"/>
        <v>0</v>
      </c>
      <c r="U72" s="113"/>
      <c r="V72" s="113"/>
      <c r="W72" s="114"/>
      <c r="X72" s="115"/>
      <c r="Y72" s="116"/>
      <c r="Z72" s="117"/>
      <c r="AA72" s="117"/>
      <c r="AB72" s="111">
        <f t="shared" si="12"/>
        <v>0</v>
      </c>
      <c r="AC72" s="111"/>
      <c r="AD72" s="114"/>
      <c r="AE72" s="115"/>
      <c r="AF72" s="116"/>
      <c r="AG72" s="117"/>
      <c r="AH72" s="117"/>
      <c r="AI72" s="111">
        <f t="shared" si="13"/>
        <v>0</v>
      </c>
      <c r="AJ72" s="111"/>
      <c r="AK72" s="166"/>
    </row>
    <row r="73" spans="1:37" ht="11.45" customHeight="1" x14ac:dyDescent="0.2">
      <c r="A73" s="89"/>
      <c r="B73" s="117"/>
      <c r="C73" s="117"/>
      <c r="D73" s="117"/>
      <c r="E73" s="28"/>
      <c r="F73" s="29">
        <f t="shared" si="10"/>
        <v>0</v>
      </c>
      <c r="G73" s="117"/>
      <c r="H73" s="117"/>
      <c r="I73" s="117"/>
      <c r="J73" s="28"/>
      <c r="K73" s="112">
        <f t="shared" si="14"/>
        <v>0</v>
      </c>
      <c r="L73" s="113"/>
      <c r="M73" s="118"/>
      <c r="N73" s="117"/>
      <c r="O73" s="117"/>
      <c r="P73" s="117"/>
      <c r="Q73" s="114"/>
      <c r="R73" s="115"/>
      <c r="S73" s="116"/>
      <c r="T73" s="112">
        <f t="shared" si="11"/>
        <v>0</v>
      </c>
      <c r="U73" s="113"/>
      <c r="V73" s="113"/>
      <c r="W73" s="114"/>
      <c r="X73" s="115"/>
      <c r="Y73" s="116"/>
      <c r="Z73" s="117"/>
      <c r="AA73" s="117"/>
      <c r="AB73" s="111">
        <f t="shared" si="12"/>
        <v>0</v>
      </c>
      <c r="AC73" s="111"/>
      <c r="AD73" s="114"/>
      <c r="AE73" s="115"/>
      <c r="AF73" s="116"/>
      <c r="AG73" s="117"/>
      <c r="AH73" s="117"/>
      <c r="AI73" s="111">
        <f t="shared" si="13"/>
        <v>0</v>
      </c>
      <c r="AJ73" s="111"/>
      <c r="AK73" s="166"/>
    </row>
    <row r="74" spans="1:37" ht="11.45" customHeight="1" x14ac:dyDescent="0.2">
      <c r="A74" s="89"/>
      <c r="B74" s="117"/>
      <c r="C74" s="117"/>
      <c r="D74" s="117"/>
      <c r="E74" s="28"/>
      <c r="F74" s="29">
        <f t="shared" si="10"/>
        <v>0</v>
      </c>
      <c r="G74" s="117"/>
      <c r="H74" s="117"/>
      <c r="I74" s="117"/>
      <c r="J74" s="28"/>
      <c r="K74" s="112">
        <f t="shared" si="14"/>
        <v>0</v>
      </c>
      <c r="L74" s="113"/>
      <c r="M74" s="118"/>
      <c r="N74" s="117"/>
      <c r="O74" s="117"/>
      <c r="P74" s="117"/>
      <c r="Q74" s="114"/>
      <c r="R74" s="115"/>
      <c r="S74" s="116"/>
      <c r="T74" s="112">
        <f t="shared" si="11"/>
        <v>0</v>
      </c>
      <c r="U74" s="113"/>
      <c r="V74" s="113"/>
      <c r="W74" s="114"/>
      <c r="X74" s="115"/>
      <c r="Y74" s="116"/>
      <c r="Z74" s="117"/>
      <c r="AA74" s="117"/>
      <c r="AB74" s="111">
        <f t="shared" si="12"/>
        <v>0</v>
      </c>
      <c r="AC74" s="111"/>
      <c r="AD74" s="114"/>
      <c r="AE74" s="115"/>
      <c r="AF74" s="116"/>
      <c r="AG74" s="117"/>
      <c r="AH74" s="117"/>
      <c r="AI74" s="111">
        <f t="shared" si="13"/>
        <v>0</v>
      </c>
      <c r="AJ74" s="111"/>
      <c r="AK74" s="166"/>
    </row>
    <row r="75" spans="1:37" ht="11.45" customHeight="1" x14ac:dyDescent="0.2">
      <c r="A75" s="89"/>
      <c r="B75" s="117"/>
      <c r="C75" s="117"/>
      <c r="D75" s="117"/>
      <c r="E75" s="28"/>
      <c r="F75" s="29">
        <f t="shared" si="10"/>
        <v>0</v>
      </c>
      <c r="G75" s="117"/>
      <c r="H75" s="117"/>
      <c r="I75" s="117"/>
      <c r="J75" s="28"/>
      <c r="K75" s="112">
        <f t="shared" si="14"/>
        <v>0</v>
      </c>
      <c r="L75" s="113"/>
      <c r="M75" s="118"/>
      <c r="N75" s="117"/>
      <c r="O75" s="117"/>
      <c r="P75" s="117"/>
      <c r="Q75" s="114"/>
      <c r="R75" s="115"/>
      <c r="S75" s="116"/>
      <c r="T75" s="112">
        <f t="shared" si="11"/>
        <v>0</v>
      </c>
      <c r="U75" s="113"/>
      <c r="V75" s="113"/>
      <c r="W75" s="114"/>
      <c r="X75" s="115"/>
      <c r="Y75" s="116"/>
      <c r="Z75" s="117"/>
      <c r="AA75" s="117"/>
      <c r="AB75" s="111">
        <f t="shared" si="12"/>
        <v>0</v>
      </c>
      <c r="AC75" s="111"/>
      <c r="AD75" s="114"/>
      <c r="AE75" s="115"/>
      <c r="AF75" s="116"/>
      <c r="AG75" s="117"/>
      <c r="AH75" s="117"/>
      <c r="AI75" s="111">
        <f t="shared" si="13"/>
        <v>0</v>
      </c>
      <c r="AJ75" s="111"/>
      <c r="AK75" s="166"/>
    </row>
    <row r="76" spans="1:37" ht="11.45" customHeight="1" x14ac:dyDescent="0.2">
      <c r="A76" s="89"/>
      <c r="B76" s="117"/>
      <c r="C76" s="117"/>
      <c r="D76" s="117"/>
      <c r="E76" s="28"/>
      <c r="F76" s="29">
        <f t="shared" si="10"/>
        <v>0</v>
      </c>
      <c r="G76" s="117"/>
      <c r="H76" s="117"/>
      <c r="I76" s="117"/>
      <c r="J76" s="28"/>
      <c r="K76" s="112">
        <f t="shared" si="14"/>
        <v>0</v>
      </c>
      <c r="L76" s="113"/>
      <c r="M76" s="118"/>
      <c r="N76" s="117"/>
      <c r="O76" s="117"/>
      <c r="P76" s="117"/>
      <c r="Q76" s="114"/>
      <c r="R76" s="115"/>
      <c r="S76" s="116"/>
      <c r="T76" s="112">
        <f t="shared" si="11"/>
        <v>0</v>
      </c>
      <c r="U76" s="113"/>
      <c r="V76" s="113"/>
      <c r="W76" s="114"/>
      <c r="X76" s="115"/>
      <c r="Y76" s="116"/>
      <c r="Z76" s="117"/>
      <c r="AA76" s="117"/>
      <c r="AB76" s="111">
        <f t="shared" si="12"/>
        <v>0</v>
      </c>
      <c r="AC76" s="111"/>
      <c r="AD76" s="114"/>
      <c r="AE76" s="115"/>
      <c r="AF76" s="116"/>
      <c r="AG76" s="117"/>
      <c r="AH76" s="117"/>
      <c r="AI76" s="111">
        <f t="shared" si="13"/>
        <v>0</v>
      </c>
      <c r="AJ76" s="111"/>
      <c r="AK76" s="166"/>
    </row>
    <row r="77" spans="1:37" ht="11.45" customHeight="1" x14ac:dyDescent="0.2">
      <c r="A77" s="89"/>
      <c r="B77" s="117"/>
      <c r="C77" s="117"/>
      <c r="D77" s="117"/>
      <c r="E77" s="28"/>
      <c r="F77" s="29">
        <f t="shared" si="10"/>
        <v>0</v>
      </c>
      <c r="G77" s="117"/>
      <c r="H77" s="117"/>
      <c r="I77" s="117"/>
      <c r="J77" s="28"/>
      <c r="K77" s="112">
        <f t="shared" si="14"/>
        <v>0</v>
      </c>
      <c r="L77" s="113"/>
      <c r="M77" s="118"/>
      <c r="N77" s="117"/>
      <c r="O77" s="117"/>
      <c r="P77" s="117"/>
      <c r="Q77" s="114"/>
      <c r="R77" s="115"/>
      <c r="S77" s="116"/>
      <c r="T77" s="112">
        <f t="shared" si="11"/>
        <v>0</v>
      </c>
      <c r="U77" s="113"/>
      <c r="V77" s="113"/>
      <c r="W77" s="114"/>
      <c r="X77" s="115"/>
      <c r="Y77" s="116"/>
      <c r="Z77" s="117"/>
      <c r="AA77" s="117"/>
      <c r="AB77" s="111">
        <f t="shared" si="12"/>
        <v>0</v>
      </c>
      <c r="AC77" s="111"/>
      <c r="AD77" s="114"/>
      <c r="AE77" s="115"/>
      <c r="AF77" s="116"/>
      <c r="AG77" s="117"/>
      <c r="AH77" s="117"/>
      <c r="AI77" s="111">
        <f t="shared" si="13"/>
        <v>0</v>
      </c>
      <c r="AJ77" s="111"/>
      <c r="AK77" s="166"/>
    </row>
    <row r="78" spans="1:37" ht="11.45" customHeight="1" x14ac:dyDescent="0.2">
      <c r="A78" s="89"/>
      <c r="B78" s="98" t="s">
        <v>56</v>
      </c>
      <c r="C78" s="98"/>
      <c r="D78" s="98"/>
      <c r="E78" s="98"/>
      <c r="F78" s="27">
        <f>INT(SUM(F68:F77)/30)</f>
        <v>0</v>
      </c>
      <c r="G78" s="98" t="s">
        <v>56</v>
      </c>
      <c r="H78" s="98"/>
      <c r="I78" s="98"/>
      <c r="J78" s="98"/>
      <c r="K78" s="99">
        <f>INT(SUM(K68:M77)/30)</f>
        <v>0</v>
      </c>
      <c r="L78" s="100"/>
      <c r="M78" s="101"/>
      <c r="N78" s="98" t="s">
        <v>56</v>
      </c>
      <c r="O78" s="98"/>
      <c r="P78" s="98"/>
      <c r="Q78" s="98"/>
      <c r="R78" s="98"/>
      <c r="S78" s="98"/>
      <c r="T78" s="99">
        <f>INT(SUM(T68:V77)/30)</f>
        <v>0</v>
      </c>
      <c r="U78" s="100"/>
      <c r="V78" s="101"/>
      <c r="W78" s="91" t="s">
        <v>56</v>
      </c>
      <c r="X78" s="92"/>
      <c r="Y78" s="92"/>
      <c r="Z78" s="92"/>
      <c r="AA78" s="93"/>
      <c r="AB78" s="90">
        <f>INT(SUM(AB68:AC77)/30)</f>
        <v>0</v>
      </c>
      <c r="AC78" s="90"/>
      <c r="AD78" s="91" t="s">
        <v>56</v>
      </c>
      <c r="AE78" s="92"/>
      <c r="AF78" s="92"/>
      <c r="AG78" s="92"/>
      <c r="AH78" s="93"/>
      <c r="AI78" s="90">
        <f>INT(SUM(AI68:AJ77)/30)</f>
        <v>0</v>
      </c>
      <c r="AJ78" s="90"/>
      <c r="AK78" s="166"/>
    </row>
    <row r="79" spans="1:37" ht="11.45" customHeight="1" x14ac:dyDescent="0.2">
      <c r="A79" s="89"/>
      <c r="B79" s="98" t="s">
        <v>57</v>
      </c>
      <c r="C79" s="98"/>
      <c r="D79" s="98"/>
      <c r="E79" s="98"/>
      <c r="F79" s="27">
        <f>SUM(F68:F77)-F78*30</f>
        <v>0</v>
      </c>
      <c r="G79" s="98" t="s">
        <v>57</v>
      </c>
      <c r="H79" s="98"/>
      <c r="I79" s="98"/>
      <c r="J79" s="98"/>
      <c r="K79" s="99">
        <f>SUM(K68:M77)-K78*30</f>
        <v>0</v>
      </c>
      <c r="L79" s="100"/>
      <c r="M79" s="101"/>
      <c r="N79" s="98" t="s">
        <v>57</v>
      </c>
      <c r="O79" s="98"/>
      <c r="P79" s="98"/>
      <c r="Q79" s="98"/>
      <c r="R79" s="98"/>
      <c r="S79" s="98"/>
      <c r="T79" s="99">
        <f>SUM(T68:V77)-T78*30</f>
        <v>0</v>
      </c>
      <c r="U79" s="100"/>
      <c r="V79" s="101"/>
      <c r="W79" s="91" t="s">
        <v>57</v>
      </c>
      <c r="X79" s="92"/>
      <c r="Y79" s="92"/>
      <c r="Z79" s="92"/>
      <c r="AA79" s="93"/>
      <c r="AB79" s="90">
        <f>SUM(AB68:AC77)-AB78*30</f>
        <v>0</v>
      </c>
      <c r="AC79" s="90"/>
      <c r="AD79" s="91" t="s">
        <v>57</v>
      </c>
      <c r="AE79" s="92"/>
      <c r="AF79" s="92"/>
      <c r="AG79" s="92"/>
      <c r="AH79" s="93"/>
      <c r="AI79" s="90">
        <f>SUM(AI68:AJ77)-AI78*30</f>
        <v>0</v>
      </c>
      <c r="AJ79" s="90"/>
      <c r="AK79" s="166"/>
    </row>
    <row r="80" spans="1:37" ht="11.45" customHeight="1" x14ac:dyDescent="0.2">
      <c r="A80" s="89"/>
      <c r="B80" s="137" t="s">
        <v>65</v>
      </c>
      <c r="C80" s="137"/>
      <c r="D80" s="137"/>
      <c r="E80" s="137"/>
      <c r="F80" s="33">
        <f>F78*0.25+IF(F79&gt;15,0.25,0)</f>
        <v>0</v>
      </c>
      <c r="G80" s="137" t="s">
        <v>65</v>
      </c>
      <c r="H80" s="137"/>
      <c r="I80" s="137"/>
      <c r="J80" s="137"/>
      <c r="K80" s="138">
        <f>K78*0.25+IF(K79&gt;15,0.25,0)</f>
        <v>0</v>
      </c>
      <c r="L80" s="139"/>
      <c r="M80" s="140"/>
      <c r="N80" s="137" t="s">
        <v>65</v>
      </c>
      <c r="O80" s="137"/>
      <c r="P80" s="137"/>
      <c r="Q80" s="137"/>
      <c r="R80" s="137"/>
      <c r="S80" s="137"/>
      <c r="T80" s="138">
        <f>T78*0.25+IF(T79&gt;15,0.25,0)</f>
        <v>0</v>
      </c>
      <c r="U80" s="139"/>
      <c r="V80" s="140"/>
      <c r="W80" s="127" t="s">
        <v>65</v>
      </c>
      <c r="X80" s="128"/>
      <c r="Y80" s="128"/>
      <c r="Z80" s="128"/>
      <c r="AA80" s="129"/>
      <c r="AB80" s="130">
        <f>AB78*0.25+IF(AB79&gt;15,0.25,0)</f>
        <v>0</v>
      </c>
      <c r="AC80" s="130"/>
      <c r="AD80" s="127" t="s">
        <v>65</v>
      </c>
      <c r="AE80" s="128"/>
      <c r="AF80" s="128"/>
      <c r="AG80" s="128"/>
      <c r="AH80" s="129"/>
      <c r="AI80" s="130">
        <f>AI78*0.25+IF(AI79&gt;15,0.25,0)</f>
        <v>0</v>
      </c>
      <c r="AJ80" s="130"/>
      <c r="AK80" s="166"/>
    </row>
    <row r="81" spans="1:37" ht="11.45" customHeight="1" x14ac:dyDescent="0.2">
      <c r="A81" s="89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66"/>
    </row>
    <row r="82" spans="1:37" ht="11.45" customHeight="1" x14ac:dyDescent="0.2">
      <c r="A82" s="89"/>
      <c r="B82" s="133" t="s">
        <v>53</v>
      </c>
      <c r="C82" s="133"/>
      <c r="D82" s="133"/>
      <c r="E82" s="134"/>
      <c r="F82" s="135"/>
      <c r="G82" s="133" t="s">
        <v>53</v>
      </c>
      <c r="H82" s="133"/>
      <c r="I82" s="133"/>
      <c r="J82" s="134"/>
      <c r="K82" s="136"/>
      <c r="L82" s="136"/>
      <c r="M82" s="136"/>
      <c r="N82" s="133" t="s">
        <v>53</v>
      </c>
      <c r="O82" s="133"/>
      <c r="P82" s="133"/>
      <c r="Q82" s="134"/>
      <c r="R82" s="136"/>
      <c r="S82" s="136"/>
      <c r="T82" s="136"/>
      <c r="U82" s="136"/>
      <c r="V82" s="135"/>
      <c r="W82" s="124" t="s">
        <v>53</v>
      </c>
      <c r="X82" s="125"/>
      <c r="Y82" s="126"/>
      <c r="Z82" s="123"/>
      <c r="AA82" s="123"/>
      <c r="AB82" s="123"/>
      <c r="AC82" s="123"/>
      <c r="AD82" s="124" t="s">
        <v>53</v>
      </c>
      <c r="AE82" s="125"/>
      <c r="AF82" s="126"/>
      <c r="AG82" s="123"/>
      <c r="AH82" s="123"/>
      <c r="AI82" s="123"/>
      <c r="AJ82" s="123"/>
      <c r="AK82" s="166"/>
    </row>
    <row r="83" spans="1:37" x14ac:dyDescent="0.2">
      <c r="A83" s="89"/>
      <c r="B83" s="119" t="s">
        <v>54</v>
      </c>
      <c r="C83" s="119"/>
      <c r="D83" s="119"/>
      <c r="E83" s="30" t="s">
        <v>55</v>
      </c>
      <c r="F83" s="11" t="s">
        <v>66</v>
      </c>
      <c r="G83" s="119" t="s">
        <v>54</v>
      </c>
      <c r="H83" s="119"/>
      <c r="I83" s="119"/>
      <c r="J83" s="30" t="s">
        <v>55</v>
      </c>
      <c r="K83" s="120" t="s">
        <v>66</v>
      </c>
      <c r="L83" s="121"/>
      <c r="M83" s="122"/>
      <c r="N83" s="119" t="s">
        <v>54</v>
      </c>
      <c r="O83" s="119"/>
      <c r="P83" s="119"/>
      <c r="Q83" s="120" t="s">
        <v>55</v>
      </c>
      <c r="R83" s="121"/>
      <c r="S83" s="122"/>
      <c r="T83" s="120" t="s">
        <v>66</v>
      </c>
      <c r="U83" s="121"/>
      <c r="V83" s="121"/>
      <c r="W83" s="120" t="s">
        <v>54</v>
      </c>
      <c r="X83" s="121"/>
      <c r="Y83" s="122"/>
      <c r="Z83" s="119" t="s">
        <v>55</v>
      </c>
      <c r="AA83" s="119"/>
      <c r="AB83" s="119" t="s">
        <v>66</v>
      </c>
      <c r="AC83" s="119"/>
      <c r="AD83" s="120" t="s">
        <v>54</v>
      </c>
      <c r="AE83" s="121"/>
      <c r="AF83" s="122"/>
      <c r="AG83" s="119" t="s">
        <v>55</v>
      </c>
      <c r="AH83" s="119"/>
      <c r="AI83" s="119" t="s">
        <v>66</v>
      </c>
      <c r="AJ83" s="119"/>
      <c r="AK83" s="166"/>
    </row>
    <row r="84" spans="1:37" x14ac:dyDescent="0.2">
      <c r="A84" s="89"/>
      <c r="B84" s="117"/>
      <c r="C84" s="117"/>
      <c r="D84" s="117"/>
      <c r="E84" s="28"/>
      <c r="F84" s="29">
        <f>IF(E84=0,0,DAYS360(B84,E84+1))</f>
        <v>0</v>
      </c>
      <c r="G84" s="117"/>
      <c r="H84" s="117"/>
      <c r="I84" s="117"/>
      <c r="J84" s="28"/>
      <c r="K84" s="112">
        <f>IF(J84=0,0,DAYS360(G84,J84+1))</f>
        <v>0</v>
      </c>
      <c r="L84" s="113"/>
      <c r="M84" s="118"/>
      <c r="N84" s="117"/>
      <c r="O84" s="117"/>
      <c r="P84" s="117"/>
      <c r="Q84" s="114"/>
      <c r="R84" s="115"/>
      <c r="S84" s="116"/>
      <c r="T84" s="112">
        <f>IF(Q84=0,0,DAYS360(N84,Q84+1))</f>
        <v>0</v>
      </c>
      <c r="U84" s="113"/>
      <c r="V84" s="113"/>
      <c r="W84" s="114"/>
      <c r="X84" s="115"/>
      <c r="Y84" s="116"/>
      <c r="Z84" s="117"/>
      <c r="AA84" s="117"/>
      <c r="AB84" s="111">
        <f>IF(Z84=0,0,DAYS360(W84,Z84+1))</f>
        <v>0</v>
      </c>
      <c r="AC84" s="111"/>
      <c r="AD84" s="114"/>
      <c r="AE84" s="115"/>
      <c r="AF84" s="116"/>
      <c r="AG84" s="117"/>
      <c r="AH84" s="117"/>
      <c r="AI84" s="111">
        <f>IF(AG84=0,0,DAYS360(AD84,AG84+1))</f>
        <v>0</v>
      </c>
      <c r="AJ84" s="111"/>
      <c r="AK84" s="166"/>
    </row>
    <row r="85" spans="1:37" ht="11.45" customHeight="1" x14ac:dyDescent="0.2">
      <c r="A85" s="89"/>
      <c r="B85" s="117"/>
      <c r="C85" s="117"/>
      <c r="D85" s="117"/>
      <c r="E85" s="28"/>
      <c r="F85" s="29">
        <f t="shared" ref="F85:F93" si="15">IF(E85=0,0,DAYS360(B85,E85+1))</f>
        <v>0</v>
      </c>
      <c r="G85" s="117"/>
      <c r="H85" s="117"/>
      <c r="I85" s="117"/>
      <c r="J85" s="28"/>
      <c r="K85" s="112">
        <f>IF(J85=0,0,DAYS360(G85,J85+1))</f>
        <v>0</v>
      </c>
      <c r="L85" s="113"/>
      <c r="M85" s="118"/>
      <c r="N85" s="117"/>
      <c r="O85" s="117"/>
      <c r="P85" s="117"/>
      <c r="Q85" s="114"/>
      <c r="R85" s="115"/>
      <c r="S85" s="116"/>
      <c r="T85" s="112">
        <f t="shared" ref="T85:T93" si="16">IF(Q85=0,0,DAYS360(N85,Q85+1))</f>
        <v>0</v>
      </c>
      <c r="U85" s="113"/>
      <c r="V85" s="113"/>
      <c r="W85" s="117"/>
      <c r="X85" s="117"/>
      <c r="Y85" s="117"/>
      <c r="Z85" s="117"/>
      <c r="AA85" s="117"/>
      <c r="AB85" s="111">
        <f t="shared" ref="AB85:AB93" si="17">IF(Z85=0,0,DAYS360(W85,Z85+1))</f>
        <v>0</v>
      </c>
      <c r="AC85" s="111"/>
      <c r="AD85" s="114"/>
      <c r="AE85" s="115"/>
      <c r="AF85" s="116"/>
      <c r="AG85" s="114"/>
      <c r="AH85" s="116"/>
      <c r="AI85" s="111">
        <f t="shared" ref="AI85:AI93" si="18">IF(AG85=0,0,DAYS360(AD85,AG85+1))</f>
        <v>0</v>
      </c>
      <c r="AJ85" s="111"/>
      <c r="AK85" s="166"/>
    </row>
    <row r="86" spans="1:37" ht="11.45" customHeight="1" x14ac:dyDescent="0.2">
      <c r="A86" s="89"/>
      <c r="B86" s="117"/>
      <c r="C86" s="117"/>
      <c r="D86" s="117"/>
      <c r="E86" s="28"/>
      <c r="F86" s="29">
        <f t="shared" si="15"/>
        <v>0</v>
      </c>
      <c r="G86" s="117"/>
      <c r="H86" s="117"/>
      <c r="I86" s="117"/>
      <c r="J86" s="28"/>
      <c r="K86" s="112">
        <f t="shared" ref="K86:K93" si="19">IF(J86=0,0,DAYS360(G86,J86+1))</f>
        <v>0</v>
      </c>
      <c r="L86" s="113"/>
      <c r="M86" s="118"/>
      <c r="N86" s="117"/>
      <c r="O86" s="117"/>
      <c r="P86" s="117"/>
      <c r="Q86" s="114"/>
      <c r="R86" s="115"/>
      <c r="S86" s="116"/>
      <c r="T86" s="112">
        <f t="shared" si="16"/>
        <v>0</v>
      </c>
      <c r="U86" s="113"/>
      <c r="V86" s="113"/>
      <c r="W86" s="114"/>
      <c r="X86" s="115"/>
      <c r="Y86" s="116"/>
      <c r="Z86" s="117"/>
      <c r="AA86" s="117"/>
      <c r="AB86" s="111">
        <f t="shared" si="17"/>
        <v>0</v>
      </c>
      <c r="AC86" s="111"/>
      <c r="AD86" s="114"/>
      <c r="AE86" s="115"/>
      <c r="AF86" s="116"/>
      <c r="AG86" s="117"/>
      <c r="AH86" s="117"/>
      <c r="AI86" s="111">
        <f t="shared" si="18"/>
        <v>0</v>
      </c>
      <c r="AJ86" s="111"/>
      <c r="AK86" s="166"/>
    </row>
    <row r="87" spans="1:37" ht="11.45" customHeight="1" x14ac:dyDescent="0.2">
      <c r="A87" s="89"/>
      <c r="B87" s="117"/>
      <c r="C87" s="117"/>
      <c r="D87" s="117"/>
      <c r="E87" s="28"/>
      <c r="F87" s="29">
        <f t="shared" si="15"/>
        <v>0</v>
      </c>
      <c r="G87" s="117"/>
      <c r="H87" s="117"/>
      <c r="I87" s="117"/>
      <c r="J87" s="28"/>
      <c r="K87" s="112">
        <f t="shared" si="19"/>
        <v>0</v>
      </c>
      <c r="L87" s="113"/>
      <c r="M87" s="118"/>
      <c r="N87" s="117"/>
      <c r="O87" s="117"/>
      <c r="P87" s="117"/>
      <c r="Q87" s="114"/>
      <c r="R87" s="115"/>
      <c r="S87" s="116"/>
      <c r="T87" s="112">
        <f t="shared" si="16"/>
        <v>0</v>
      </c>
      <c r="U87" s="113"/>
      <c r="V87" s="113"/>
      <c r="W87" s="114"/>
      <c r="X87" s="115"/>
      <c r="Y87" s="116"/>
      <c r="Z87" s="117"/>
      <c r="AA87" s="117"/>
      <c r="AB87" s="111">
        <f t="shared" si="17"/>
        <v>0</v>
      </c>
      <c r="AC87" s="111"/>
      <c r="AD87" s="114"/>
      <c r="AE87" s="115"/>
      <c r="AF87" s="116"/>
      <c r="AG87" s="117"/>
      <c r="AH87" s="117"/>
      <c r="AI87" s="111">
        <f t="shared" si="18"/>
        <v>0</v>
      </c>
      <c r="AJ87" s="111"/>
      <c r="AK87" s="166"/>
    </row>
    <row r="88" spans="1:37" ht="11.45" customHeight="1" x14ac:dyDescent="0.2">
      <c r="A88" s="89"/>
      <c r="B88" s="117"/>
      <c r="C88" s="117"/>
      <c r="D88" s="117"/>
      <c r="E88" s="28"/>
      <c r="F88" s="29">
        <f t="shared" si="15"/>
        <v>0</v>
      </c>
      <c r="G88" s="117"/>
      <c r="H88" s="117"/>
      <c r="I88" s="117"/>
      <c r="J88" s="28"/>
      <c r="K88" s="112">
        <f t="shared" si="19"/>
        <v>0</v>
      </c>
      <c r="L88" s="113"/>
      <c r="M88" s="118"/>
      <c r="N88" s="117"/>
      <c r="O88" s="117"/>
      <c r="P88" s="117"/>
      <c r="Q88" s="114"/>
      <c r="R88" s="115"/>
      <c r="S88" s="116"/>
      <c r="T88" s="112">
        <f t="shared" si="16"/>
        <v>0</v>
      </c>
      <c r="U88" s="113"/>
      <c r="V88" s="113"/>
      <c r="W88" s="114"/>
      <c r="X88" s="115"/>
      <c r="Y88" s="116"/>
      <c r="Z88" s="117"/>
      <c r="AA88" s="117"/>
      <c r="AB88" s="111">
        <f t="shared" si="17"/>
        <v>0</v>
      </c>
      <c r="AC88" s="111"/>
      <c r="AD88" s="114"/>
      <c r="AE88" s="115"/>
      <c r="AF88" s="116"/>
      <c r="AG88" s="117"/>
      <c r="AH88" s="117"/>
      <c r="AI88" s="111">
        <f t="shared" si="18"/>
        <v>0</v>
      </c>
      <c r="AJ88" s="111"/>
      <c r="AK88" s="166"/>
    </row>
    <row r="89" spans="1:37" ht="11.45" customHeight="1" x14ac:dyDescent="0.2">
      <c r="A89" s="89"/>
      <c r="B89" s="117"/>
      <c r="C89" s="117"/>
      <c r="D89" s="117"/>
      <c r="E89" s="28"/>
      <c r="F89" s="29">
        <f t="shared" si="15"/>
        <v>0</v>
      </c>
      <c r="G89" s="117"/>
      <c r="H89" s="117"/>
      <c r="I89" s="117"/>
      <c r="J89" s="28"/>
      <c r="K89" s="112">
        <f t="shared" si="19"/>
        <v>0</v>
      </c>
      <c r="L89" s="113"/>
      <c r="M89" s="118"/>
      <c r="N89" s="117"/>
      <c r="O89" s="117"/>
      <c r="P89" s="117"/>
      <c r="Q89" s="114"/>
      <c r="R89" s="115"/>
      <c r="S89" s="116"/>
      <c r="T89" s="112">
        <f t="shared" si="16"/>
        <v>0</v>
      </c>
      <c r="U89" s="113"/>
      <c r="V89" s="113"/>
      <c r="W89" s="114"/>
      <c r="X89" s="115"/>
      <c r="Y89" s="116"/>
      <c r="Z89" s="117"/>
      <c r="AA89" s="117"/>
      <c r="AB89" s="111">
        <f t="shared" si="17"/>
        <v>0</v>
      </c>
      <c r="AC89" s="111"/>
      <c r="AD89" s="114"/>
      <c r="AE89" s="115"/>
      <c r="AF89" s="116"/>
      <c r="AG89" s="117"/>
      <c r="AH89" s="117"/>
      <c r="AI89" s="111">
        <f t="shared" si="18"/>
        <v>0</v>
      </c>
      <c r="AJ89" s="111"/>
      <c r="AK89" s="166"/>
    </row>
    <row r="90" spans="1:37" ht="11.45" customHeight="1" x14ac:dyDescent="0.2">
      <c r="A90" s="89"/>
      <c r="B90" s="117"/>
      <c r="C90" s="117"/>
      <c r="D90" s="117"/>
      <c r="E90" s="28"/>
      <c r="F90" s="29">
        <f t="shared" si="15"/>
        <v>0</v>
      </c>
      <c r="G90" s="117"/>
      <c r="H90" s="117"/>
      <c r="I90" s="117"/>
      <c r="J90" s="28"/>
      <c r="K90" s="112">
        <f t="shared" si="19"/>
        <v>0</v>
      </c>
      <c r="L90" s="113"/>
      <c r="M90" s="118"/>
      <c r="N90" s="117"/>
      <c r="O90" s="117"/>
      <c r="P90" s="117"/>
      <c r="Q90" s="114"/>
      <c r="R90" s="115"/>
      <c r="S90" s="116"/>
      <c r="T90" s="112">
        <f t="shared" si="16"/>
        <v>0</v>
      </c>
      <c r="U90" s="113"/>
      <c r="V90" s="113"/>
      <c r="W90" s="114"/>
      <c r="X90" s="115"/>
      <c r="Y90" s="116"/>
      <c r="Z90" s="117"/>
      <c r="AA90" s="117"/>
      <c r="AB90" s="111">
        <f t="shared" si="17"/>
        <v>0</v>
      </c>
      <c r="AC90" s="111"/>
      <c r="AD90" s="114"/>
      <c r="AE90" s="115"/>
      <c r="AF90" s="116"/>
      <c r="AG90" s="117"/>
      <c r="AH90" s="117"/>
      <c r="AI90" s="111">
        <f t="shared" si="18"/>
        <v>0</v>
      </c>
      <c r="AJ90" s="111"/>
      <c r="AK90" s="166"/>
    </row>
    <row r="91" spans="1:37" ht="11.45" customHeight="1" x14ac:dyDescent="0.2">
      <c r="A91" s="89"/>
      <c r="B91" s="117"/>
      <c r="C91" s="117"/>
      <c r="D91" s="117"/>
      <c r="E91" s="28"/>
      <c r="F91" s="29">
        <f t="shared" si="15"/>
        <v>0</v>
      </c>
      <c r="G91" s="117"/>
      <c r="H91" s="117"/>
      <c r="I91" s="117"/>
      <c r="J91" s="28"/>
      <c r="K91" s="112">
        <f t="shared" si="19"/>
        <v>0</v>
      </c>
      <c r="L91" s="113"/>
      <c r="M91" s="118"/>
      <c r="N91" s="117"/>
      <c r="O91" s="117"/>
      <c r="P91" s="117"/>
      <c r="Q91" s="114"/>
      <c r="R91" s="115"/>
      <c r="S91" s="116"/>
      <c r="T91" s="112">
        <f t="shared" si="16"/>
        <v>0</v>
      </c>
      <c r="U91" s="113"/>
      <c r="V91" s="113"/>
      <c r="W91" s="114"/>
      <c r="X91" s="115"/>
      <c r="Y91" s="116"/>
      <c r="Z91" s="117"/>
      <c r="AA91" s="117"/>
      <c r="AB91" s="111">
        <f t="shared" si="17"/>
        <v>0</v>
      </c>
      <c r="AC91" s="111"/>
      <c r="AD91" s="114"/>
      <c r="AE91" s="115"/>
      <c r="AF91" s="116"/>
      <c r="AG91" s="117"/>
      <c r="AH91" s="117"/>
      <c r="AI91" s="111">
        <f t="shared" si="18"/>
        <v>0</v>
      </c>
      <c r="AJ91" s="111"/>
      <c r="AK91" s="166"/>
    </row>
    <row r="92" spans="1:37" ht="11.45" customHeight="1" x14ac:dyDescent="0.2">
      <c r="A92" s="89"/>
      <c r="B92" s="117"/>
      <c r="C92" s="117"/>
      <c r="D92" s="117"/>
      <c r="E92" s="28"/>
      <c r="F92" s="29">
        <f t="shared" si="15"/>
        <v>0</v>
      </c>
      <c r="G92" s="117"/>
      <c r="H92" s="117"/>
      <c r="I92" s="117"/>
      <c r="J92" s="28"/>
      <c r="K92" s="112">
        <f t="shared" si="19"/>
        <v>0</v>
      </c>
      <c r="L92" s="113"/>
      <c r="M92" s="118"/>
      <c r="N92" s="117"/>
      <c r="O92" s="117"/>
      <c r="P92" s="117"/>
      <c r="Q92" s="114"/>
      <c r="R92" s="115"/>
      <c r="S92" s="116"/>
      <c r="T92" s="112">
        <f t="shared" si="16"/>
        <v>0</v>
      </c>
      <c r="U92" s="113"/>
      <c r="V92" s="113"/>
      <c r="W92" s="114"/>
      <c r="X92" s="115"/>
      <c r="Y92" s="116"/>
      <c r="Z92" s="117"/>
      <c r="AA92" s="117"/>
      <c r="AB92" s="111">
        <f t="shared" si="17"/>
        <v>0</v>
      </c>
      <c r="AC92" s="111"/>
      <c r="AD92" s="114"/>
      <c r="AE92" s="115"/>
      <c r="AF92" s="116"/>
      <c r="AG92" s="117"/>
      <c r="AH92" s="117"/>
      <c r="AI92" s="111">
        <f t="shared" si="18"/>
        <v>0</v>
      </c>
      <c r="AJ92" s="111"/>
      <c r="AK92" s="166"/>
    </row>
    <row r="93" spans="1:37" ht="11.45" customHeight="1" x14ac:dyDescent="0.2">
      <c r="A93" s="89"/>
      <c r="B93" s="117"/>
      <c r="C93" s="117"/>
      <c r="D93" s="117"/>
      <c r="E93" s="28"/>
      <c r="F93" s="29">
        <f t="shared" si="15"/>
        <v>0</v>
      </c>
      <c r="G93" s="117"/>
      <c r="H93" s="117"/>
      <c r="I93" s="117"/>
      <c r="J93" s="28"/>
      <c r="K93" s="112">
        <f t="shared" si="19"/>
        <v>0</v>
      </c>
      <c r="L93" s="113"/>
      <c r="M93" s="118"/>
      <c r="N93" s="117"/>
      <c r="O93" s="117"/>
      <c r="P93" s="117"/>
      <c r="Q93" s="114"/>
      <c r="R93" s="115"/>
      <c r="S93" s="116"/>
      <c r="T93" s="112">
        <f t="shared" si="16"/>
        <v>0</v>
      </c>
      <c r="U93" s="113"/>
      <c r="V93" s="113"/>
      <c r="W93" s="114"/>
      <c r="X93" s="115"/>
      <c r="Y93" s="116"/>
      <c r="Z93" s="117"/>
      <c r="AA93" s="117"/>
      <c r="AB93" s="111">
        <f t="shared" si="17"/>
        <v>0</v>
      </c>
      <c r="AC93" s="111"/>
      <c r="AD93" s="114"/>
      <c r="AE93" s="115"/>
      <c r="AF93" s="116"/>
      <c r="AG93" s="117"/>
      <c r="AH93" s="117"/>
      <c r="AI93" s="111">
        <f t="shared" si="18"/>
        <v>0</v>
      </c>
      <c r="AJ93" s="111"/>
      <c r="AK93" s="166"/>
    </row>
    <row r="94" spans="1:37" ht="11.45" customHeight="1" x14ac:dyDescent="0.2">
      <c r="A94" s="89"/>
      <c r="B94" s="98" t="s">
        <v>56</v>
      </c>
      <c r="C94" s="98"/>
      <c r="D94" s="98"/>
      <c r="E94" s="98"/>
      <c r="F94" s="27">
        <f>INT(SUM(F84:F93)/30)</f>
        <v>0</v>
      </c>
      <c r="G94" s="98" t="s">
        <v>56</v>
      </c>
      <c r="H94" s="98"/>
      <c r="I94" s="98"/>
      <c r="J94" s="98"/>
      <c r="K94" s="99">
        <f>INT(SUM(K84:M93)/30)</f>
        <v>0</v>
      </c>
      <c r="L94" s="100"/>
      <c r="M94" s="101"/>
      <c r="N94" s="98" t="s">
        <v>56</v>
      </c>
      <c r="O94" s="98"/>
      <c r="P94" s="98"/>
      <c r="Q94" s="98"/>
      <c r="R94" s="98"/>
      <c r="S94" s="98"/>
      <c r="T94" s="99">
        <f>INT(SUM(T84:V93)/30)</f>
        <v>0</v>
      </c>
      <c r="U94" s="100"/>
      <c r="V94" s="101"/>
      <c r="W94" s="91" t="s">
        <v>56</v>
      </c>
      <c r="X94" s="92"/>
      <c r="Y94" s="92"/>
      <c r="Z94" s="92"/>
      <c r="AA94" s="93"/>
      <c r="AB94" s="90">
        <f>INT(SUM(AB84:AC93)/30)</f>
        <v>0</v>
      </c>
      <c r="AC94" s="90"/>
      <c r="AD94" s="91" t="s">
        <v>56</v>
      </c>
      <c r="AE94" s="92"/>
      <c r="AF94" s="92"/>
      <c r="AG94" s="92"/>
      <c r="AH94" s="93"/>
      <c r="AI94" s="90">
        <f>INT(SUM(AI84:AJ93)/30)</f>
        <v>0</v>
      </c>
      <c r="AJ94" s="90"/>
      <c r="AK94" s="166"/>
    </row>
    <row r="95" spans="1:37" ht="11.45" customHeight="1" x14ac:dyDescent="0.2">
      <c r="A95" s="89"/>
      <c r="B95" s="98" t="s">
        <v>57</v>
      </c>
      <c r="C95" s="98"/>
      <c r="D95" s="98"/>
      <c r="E95" s="98"/>
      <c r="F95" s="27">
        <f>SUM(F84:F93)-F94*30</f>
        <v>0</v>
      </c>
      <c r="G95" s="98" t="s">
        <v>57</v>
      </c>
      <c r="H95" s="98"/>
      <c r="I95" s="98"/>
      <c r="J95" s="98"/>
      <c r="K95" s="99">
        <f>SUM(K84:M93)-K94*30</f>
        <v>0</v>
      </c>
      <c r="L95" s="100"/>
      <c r="M95" s="101"/>
      <c r="N95" s="98" t="s">
        <v>57</v>
      </c>
      <c r="O95" s="98"/>
      <c r="P95" s="98"/>
      <c r="Q95" s="98"/>
      <c r="R95" s="98"/>
      <c r="S95" s="98"/>
      <c r="T95" s="99">
        <f>SUM(T84:V93)-T94*30</f>
        <v>0</v>
      </c>
      <c r="U95" s="100"/>
      <c r="V95" s="101"/>
      <c r="W95" s="91" t="s">
        <v>57</v>
      </c>
      <c r="X95" s="92"/>
      <c r="Y95" s="92"/>
      <c r="Z95" s="92"/>
      <c r="AA95" s="93"/>
      <c r="AB95" s="90">
        <f>SUM(AB84:AC93)-AB94*30</f>
        <v>0</v>
      </c>
      <c r="AC95" s="90"/>
      <c r="AD95" s="91" t="s">
        <v>57</v>
      </c>
      <c r="AE95" s="92"/>
      <c r="AF95" s="92"/>
      <c r="AG95" s="92"/>
      <c r="AH95" s="93"/>
      <c r="AI95" s="90">
        <f>SUM(AI84:AJ93)-AI94*30</f>
        <v>0</v>
      </c>
      <c r="AJ95" s="90"/>
      <c r="AK95" s="166"/>
    </row>
    <row r="96" spans="1:37" ht="11.45" customHeight="1" thickBot="1" x14ac:dyDescent="0.25">
      <c r="A96" s="89"/>
      <c r="B96" s="94" t="s">
        <v>65</v>
      </c>
      <c r="C96" s="94"/>
      <c r="D96" s="94"/>
      <c r="E96" s="94"/>
      <c r="F96" s="32">
        <f>F94*0.25+IF(F95&gt;15,0.25,0)</f>
        <v>0</v>
      </c>
      <c r="G96" s="94" t="s">
        <v>65</v>
      </c>
      <c r="H96" s="94"/>
      <c r="I96" s="94"/>
      <c r="J96" s="94"/>
      <c r="K96" s="95">
        <f>K94*0.25+IF(K95&gt;15,0.25,0)</f>
        <v>0</v>
      </c>
      <c r="L96" s="96"/>
      <c r="M96" s="97"/>
      <c r="N96" s="94" t="s">
        <v>65</v>
      </c>
      <c r="O96" s="94"/>
      <c r="P96" s="94"/>
      <c r="Q96" s="94"/>
      <c r="R96" s="94"/>
      <c r="S96" s="94"/>
      <c r="T96" s="95">
        <f>T94*0.25+IF(T95&gt;15,0.25,0)</f>
        <v>0</v>
      </c>
      <c r="U96" s="96"/>
      <c r="V96" s="97"/>
      <c r="W96" s="78" t="s">
        <v>65</v>
      </c>
      <c r="X96" s="79"/>
      <c r="Y96" s="79"/>
      <c r="Z96" s="79"/>
      <c r="AA96" s="80"/>
      <c r="AB96" s="81">
        <f>AB94*0.25+IF(AB95&gt;15,0.25,0)</f>
        <v>0</v>
      </c>
      <c r="AC96" s="81"/>
      <c r="AD96" s="78" t="s">
        <v>65</v>
      </c>
      <c r="AE96" s="79"/>
      <c r="AF96" s="79"/>
      <c r="AG96" s="79"/>
      <c r="AH96" s="80"/>
      <c r="AI96" s="81">
        <f>AI94*0.25+IF(AI95&gt;15,0.25,0)</f>
        <v>0</v>
      </c>
      <c r="AJ96" s="81"/>
      <c r="AK96" s="166"/>
    </row>
    <row r="97" spans="1:37" ht="11.45" customHeight="1" thickBot="1" x14ac:dyDescent="0.25">
      <c r="A97" s="89"/>
      <c r="B97" s="82" t="s">
        <v>68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4"/>
      <c r="AH97" s="85">
        <f>SUM(F80,K80,T80,AB80,AI80,F96,K96,T96,AB96,AI96)</f>
        <v>0</v>
      </c>
      <c r="AI97" s="86"/>
      <c r="AJ97" s="87"/>
      <c r="AK97" s="166"/>
    </row>
    <row r="98" spans="1:37" ht="11.45" customHeight="1" x14ac:dyDescent="0.2">
      <c r="A98" s="89"/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66"/>
    </row>
    <row r="99" spans="1:37" ht="13.9" customHeight="1" x14ac:dyDescent="0.2">
      <c r="A99" s="89"/>
      <c r="B99" s="147" t="s">
        <v>91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66"/>
    </row>
    <row r="100" spans="1:37" ht="55.15" customHeight="1" x14ac:dyDescent="0.2">
      <c r="A100" s="89"/>
      <c r="B100" s="148" t="s">
        <v>104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66"/>
    </row>
    <row r="101" spans="1:37" ht="11.45" customHeight="1" x14ac:dyDescent="0.2">
      <c r="A101" s="89"/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66"/>
    </row>
    <row r="102" spans="1:37" ht="11.45" customHeight="1" x14ac:dyDescent="0.2">
      <c r="A102" s="89"/>
      <c r="B102" s="133" t="s">
        <v>53</v>
      </c>
      <c r="C102" s="133"/>
      <c r="D102" s="133"/>
      <c r="E102" s="134"/>
      <c r="F102" s="135"/>
      <c r="G102" s="133" t="s">
        <v>53</v>
      </c>
      <c r="H102" s="133"/>
      <c r="I102" s="133"/>
      <c r="J102" s="134"/>
      <c r="K102" s="136"/>
      <c r="L102" s="136"/>
      <c r="M102" s="136"/>
      <c r="N102" s="133" t="s">
        <v>53</v>
      </c>
      <c r="O102" s="133"/>
      <c r="P102" s="133"/>
      <c r="Q102" s="134"/>
      <c r="R102" s="136"/>
      <c r="S102" s="136"/>
      <c r="T102" s="136"/>
      <c r="U102" s="136"/>
      <c r="V102" s="135"/>
      <c r="W102" s="124" t="s">
        <v>53</v>
      </c>
      <c r="X102" s="125"/>
      <c r="Y102" s="126"/>
      <c r="Z102" s="123"/>
      <c r="AA102" s="123"/>
      <c r="AB102" s="123"/>
      <c r="AC102" s="123"/>
      <c r="AD102" s="124" t="s">
        <v>53</v>
      </c>
      <c r="AE102" s="125"/>
      <c r="AF102" s="126"/>
      <c r="AG102" s="123"/>
      <c r="AH102" s="123"/>
      <c r="AI102" s="123"/>
      <c r="AJ102" s="123"/>
      <c r="AK102" s="166"/>
    </row>
    <row r="103" spans="1:37" x14ac:dyDescent="0.2">
      <c r="A103" s="89"/>
      <c r="B103" s="119" t="s">
        <v>54</v>
      </c>
      <c r="C103" s="119"/>
      <c r="D103" s="119"/>
      <c r="E103" s="30" t="s">
        <v>55</v>
      </c>
      <c r="F103" s="11" t="s">
        <v>66</v>
      </c>
      <c r="G103" s="119" t="s">
        <v>54</v>
      </c>
      <c r="H103" s="119"/>
      <c r="I103" s="119"/>
      <c r="J103" s="30" t="s">
        <v>55</v>
      </c>
      <c r="K103" s="120" t="s">
        <v>66</v>
      </c>
      <c r="L103" s="121"/>
      <c r="M103" s="122"/>
      <c r="N103" s="119" t="s">
        <v>54</v>
      </c>
      <c r="O103" s="119"/>
      <c r="P103" s="119"/>
      <c r="Q103" s="120" t="s">
        <v>55</v>
      </c>
      <c r="R103" s="121"/>
      <c r="S103" s="122"/>
      <c r="T103" s="120" t="s">
        <v>66</v>
      </c>
      <c r="U103" s="121"/>
      <c r="V103" s="121"/>
      <c r="W103" s="120" t="s">
        <v>54</v>
      </c>
      <c r="X103" s="121"/>
      <c r="Y103" s="122"/>
      <c r="Z103" s="119" t="s">
        <v>55</v>
      </c>
      <c r="AA103" s="119"/>
      <c r="AB103" s="119" t="s">
        <v>66</v>
      </c>
      <c r="AC103" s="119"/>
      <c r="AD103" s="120" t="s">
        <v>54</v>
      </c>
      <c r="AE103" s="121"/>
      <c r="AF103" s="122"/>
      <c r="AG103" s="119" t="s">
        <v>55</v>
      </c>
      <c r="AH103" s="119"/>
      <c r="AI103" s="119" t="s">
        <v>66</v>
      </c>
      <c r="AJ103" s="119"/>
      <c r="AK103" s="166"/>
    </row>
    <row r="104" spans="1:37" x14ac:dyDescent="0.2">
      <c r="A104" s="89"/>
      <c r="B104" s="117"/>
      <c r="C104" s="117"/>
      <c r="D104" s="117"/>
      <c r="E104" s="28"/>
      <c r="F104" s="29">
        <f>IF(E104=0,0,DAYS360(B104,E104+1))</f>
        <v>0</v>
      </c>
      <c r="G104" s="117"/>
      <c r="H104" s="117"/>
      <c r="I104" s="117"/>
      <c r="J104" s="28"/>
      <c r="K104" s="112">
        <f>IF(J104=0,0,DAYS360(G104,J104+1))</f>
        <v>0</v>
      </c>
      <c r="L104" s="113"/>
      <c r="M104" s="118"/>
      <c r="N104" s="117"/>
      <c r="O104" s="117"/>
      <c r="P104" s="117"/>
      <c r="Q104" s="114"/>
      <c r="R104" s="115"/>
      <c r="S104" s="116"/>
      <c r="T104" s="112">
        <f>IF(Q104=0,0,DAYS360(N104,Q104+1))</f>
        <v>0</v>
      </c>
      <c r="U104" s="113"/>
      <c r="V104" s="113"/>
      <c r="W104" s="114"/>
      <c r="X104" s="115"/>
      <c r="Y104" s="116"/>
      <c r="Z104" s="117"/>
      <c r="AA104" s="117"/>
      <c r="AB104" s="111">
        <f>IF(Z104=0,0,DAYS360(W104,Z104+1))</f>
        <v>0</v>
      </c>
      <c r="AC104" s="111"/>
      <c r="AD104" s="114"/>
      <c r="AE104" s="115"/>
      <c r="AF104" s="116"/>
      <c r="AG104" s="117"/>
      <c r="AH104" s="117"/>
      <c r="AI104" s="111">
        <f>IF(AG104=0,0,DAYS360(AD104,AG104+1))</f>
        <v>0</v>
      </c>
      <c r="AJ104" s="111"/>
      <c r="AK104" s="166"/>
    </row>
    <row r="105" spans="1:37" ht="11.45" customHeight="1" x14ac:dyDescent="0.2">
      <c r="A105" s="89"/>
      <c r="B105" s="117"/>
      <c r="C105" s="117"/>
      <c r="D105" s="117"/>
      <c r="E105" s="28"/>
      <c r="F105" s="29">
        <f t="shared" ref="F105:F113" si="20">IF(E105=0,0,DAYS360(B105,E105+1))</f>
        <v>0</v>
      </c>
      <c r="G105" s="117"/>
      <c r="H105" s="117"/>
      <c r="I105" s="117"/>
      <c r="J105" s="28"/>
      <c r="K105" s="112">
        <f>IF(J105=0,0,DAYS360(G105,J105+1))</f>
        <v>0</v>
      </c>
      <c r="L105" s="113"/>
      <c r="M105" s="118"/>
      <c r="N105" s="117"/>
      <c r="O105" s="117"/>
      <c r="P105" s="117"/>
      <c r="Q105" s="114"/>
      <c r="R105" s="115"/>
      <c r="S105" s="116"/>
      <c r="T105" s="112">
        <f t="shared" ref="T105:T113" si="21">IF(Q105=0,0,DAYS360(N105,Q105+1))</f>
        <v>0</v>
      </c>
      <c r="U105" s="113"/>
      <c r="V105" s="113"/>
      <c r="W105" s="117"/>
      <c r="X105" s="117"/>
      <c r="Y105" s="117"/>
      <c r="Z105" s="117"/>
      <c r="AA105" s="117"/>
      <c r="AB105" s="111">
        <f t="shared" ref="AB105:AB113" si="22">IF(Z105=0,0,DAYS360(W105,Z105+1))</f>
        <v>0</v>
      </c>
      <c r="AC105" s="111"/>
      <c r="AD105" s="114"/>
      <c r="AE105" s="115"/>
      <c r="AF105" s="116"/>
      <c r="AG105" s="114"/>
      <c r="AH105" s="116"/>
      <c r="AI105" s="111">
        <f t="shared" ref="AI105:AI113" si="23">IF(AG105=0,0,DAYS360(AD105,AG105+1))</f>
        <v>0</v>
      </c>
      <c r="AJ105" s="111"/>
      <c r="AK105" s="166"/>
    </row>
    <row r="106" spans="1:37" ht="11.45" customHeight="1" x14ac:dyDescent="0.2">
      <c r="A106" s="89"/>
      <c r="B106" s="117"/>
      <c r="C106" s="117"/>
      <c r="D106" s="117"/>
      <c r="E106" s="28"/>
      <c r="F106" s="29">
        <f t="shared" si="20"/>
        <v>0</v>
      </c>
      <c r="G106" s="117"/>
      <c r="H106" s="117"/>
      <c r="I106" s="117"/>
      <c r="J106" s="28"/>
      <c r="K106" s="112">
        <f t="shared" ref="K106:K113" si="24">IF(J106=0,0,DAYS360(G106,J106+1))</f>
        <v>0</v>
      </c>
      <c r="L106" s="113"/>
      <c r="M106" s="118"/>
      <c r="N106" s="117"/>
      <c r="O106" s="117"/>
      <c r="P106" s="117"/>
      <c r="Q106" s="114"/>
      <c r="R106" s="115"/>
      <c r="S106" s="116"/>
      <c r="T106" s="112">
        <f t="shared" si="21"/>
        <v>0</v>
      </c>
      <c r="U106" s="113"/>
      <c r="V106" s="113"/>
      <c r="W106" s="114"/>
      <c r="X106" s="115"/>
      <c r="Y106" s="116"/>
      <c r="Z106" s="117"/>
      <c r="AA106" s="117"/>
      <c r="AB106" s="111">
        <f t="shared" si="22"/>
        <v>0</v>
      </c>
      <c r="AC106" s="111"/>
      <c r="AD106" s="114"/>
      <c r="AE106" s="115"/>
      <c r="AF106" s="116"/>
      <c r="AG106" s="117"/>
      <c r="AH106" s="117"/>
      <c r="AI106" s="111">
        <f t="shared" si="23"/>
        <v>0</v>
      </c>
      <c r="AJ106" s="111"/>
      <c r="AK106" s="166"/>
    </row>
    <row r="107" spans="1:37" ht="11.45" customHeight="1" x14ac:dyDescent="0.2">
      <c r="A107" s="89"/>
      <c r="B107" s="117"/>
      <c r="C107" s="117"/>
      <c r="D107" s="117"/>
      <c r="E107" s="28"/>
      <c r="F107" s="29">
        <f t="shared" si="20"/>
        <v>0</v>
      </c>
      <c r="G107" s="117"/>
      <c r="H107" s="117"/>
      <c r="I107" s="117"/>
      <c r="J107" s="28"/>
      <c r="K107" s="112">
        <f t="shared" si="24"/>
        <v>0</v>
      </c>
      <c r="L107" s="113"/>
      <c r="M107" s="118"/>
      <c r="N107" s="117"/>
      <c r="O107" s="117"/>
      <c r="P107" s="117"/>
      <c r="Q107" s="114"/>
      <c r="R107" s="115"/>
      <c r="S107" s="116"/>
      <c r="T107" s="112">
        <f t="shared" si="21"/>
        <v>0</v>
      </c>
      <c r="U107" s="113"/>
      <c r="V107" s="113"/>
      <c r="W107" s="114"/>
      <c r="X107" s="115"/>
      <c r="Y107" s="116"/>
      <c r="Z107" s="117"/>
      <c r="AA107" s="117"/>
      <c r="AB107" s="111">
        <f t="shared" si="22"/>
        <v>0</v>
      </c>
      <c r="AC107" s="111"/>
      <c r="AD107" s="114"/>
      <c r="AE107" s="115"/>
      <c r="AF107" s="116"/>
      <c r="AG107" s="117"/>
      <c r="AH107" s="117"/>
      <c r="AI107" s="111">
        <f t="shared" si="23"/>
        <v>0</v>
      </c>
      <c r="AJ107" s="111"/>
      <c r="AK107" s="166"/>
    </row>
    <row r="108" spans="1:37" ht="11.45" customHeight="1" x14ac:dyDescent="0.2">
      <c r="A108" s="89"/>
      <c r="B108" s="117"/>
      <c r="C108" s="117"/>
      <c r="D108" s="117"/>
      <c r="E108" s="28"/>
      <c r="F108" s="29">
        <f t="shared" si="20"/>
        <v>0</v>
      </c>
      <c r="G108" s="117"/>
      <c r="H108" s="117"/>
      <c r="I108" s="117"/>
      <c r="J108" s="28"/>
      <c r="K108" s="112">
        <f t="shared" si="24"/>
        <v>0</v>
      </c>
      <c r="L108" s="113"/>
      <c r="M108" s="118"/>
      <c r="N108" s="117"/>
      <c r="O108" s="117"/>
      <c r="P108" s="117"/>
      <c r="Q108" s="114"/>
      <c r="R108" s="115"/>
      <c r="S108" s="116"/>
      <c r="T108" s="112">
        <f t="shared" si="21"/>
        <v>0</v>
      </c>
      <c r="U108" s="113"/>
      <c r="V108" s="113"/>
      <c r="W108" s="114"/>
      <c r="X108" s="115"/>
      <c r="Y108" s="116"/>
      <c r="Z108" s="117"/>
      <c r="AA108" s="117"/>
      <c r="AB108" s="111">
        <f t="shared" si="22"/>
        <v>0</v>
      </c>
      <c r="AC108" s="111"/>
      <c r="AD108" s="114"/>
      <c r="AE108" s="115"/>
      <c r="AF108" s="116"/>
      <c r="AG108" s="117"/>
      <c r="AH108" s="117"/>
      <c r="AI108" s="111">
        <f t="shared" si="23"/>
        <v>0</v>
      </c>
      <c r="AJ108" s="111"/>
      <c r="AK108" s="166"/>
    </row>
    <row r="109" spans="1:37" ht="11.45" customHeight="1" x14ac:dyDescent="0.2">
      <c r="A109" s="89"/>
      <c r="B109" s="117"/>
      <c r="C109" s="117"/>
      <c r="D109" s="117"/>
      <c r="E109" s="28"/>
      <c r="F109" s="29">
        <f t="shared" si="20"/>
        <v>0</v>
      </c>
      <c r="G109" s="117"/>
      <c r="H109" s="117"/>
      <c r="I109" s="117"/>
      <c r="J109" s="28"/>
      <c r="K109" s="112">
        <f t="shared" si="24"/>
        <v>0</v>
      </c>
      <c r="L109" s="113"/>
      <c r="M109" s="118"/>
      <c r="N109" s="117"/>
      <c r="O109" s="117"/>
      <c r="P109" s="117"/>
      <c r="Q109" s="114"/>
      <c r="R109" s="115"/>
      <c r="S109" s="116"/>
      <c r="T109" s="112">
        <f t="shared" si="21"/>
        <v>0</v>
      </c>
      <c r="U109" s="113"/>
      <c r="V109" s="113"/>
      <c r="W109" s="114"/>
      <c r="X109" s="115"/>
      <c r="Y109" s="116"/>
      <c r="Z109" s="117"/>
      <c r="AA109" s="117"/>
      <c r="AB109" s="111">
        <f t="shared" si="22"/>
        <v>0</v>
      </c>
      <c r="AC109" s="111"/>
      <c r="AD109" s="114"/>
      <c r="AE109" s="115"/>
      <c r="AF109" s="116"/>
      <c r="AG109" s="117"/>
      <c r="AH109" s="117"/>
      <c r="AI109" s="111">
        <f t="shared" si="23"/>
        <v>0</v>
      </c>
      <c r="AJ109" s="111"/>
      <c r="AK109" s="166"/>
    </row>
    <row r="110" spans="1:37" ht="11.45" customHeight="1" x14ac:dyDescent="0.2">
      <c r="A110" s="89"/>
      <c r="B110" s="117"/>
      <c r="C110" s="117"/>
      <c r="D110" s="117"/>
      <c r="E110" s="28"/>
      <c r="F110" s="29">
        <f t="shared" si="20"/>
        <v>0</v>
      </c>
      <c r="G110" s="117"/>
      <c r="H110" s="117"/>
      <c r="I110" s="117"/>
      <c r="J110" s="28"/>
      <c r="K110" s="112">
        <f t="shared" si="24"/>
        <v>0</v>
      </c>
      <c r="L110" s="113"/>
      <c r="M110" s="118"/>
      <c r="N110" s="117"/>
      <c r="O110" s="117"/>
      <c r="P110" s="117"/>
      <c r="Q110" s="114"/>
      <c r="R110" s="115"/>
      <c r="S110" s="116"/>
      <c r="T110" s="112">
        <f t="shared" si="21"/>
        <v>0</v>
      </c>
      <c r="U110" s="113"/>
      <c r="V110" s="113"/>
      <c r="W110" s="114"/>
      <c r="X110" s="115"/>
      <c r="Y110" s="116"/>
      <c r="Z110" s="117"/>
      <c r="AA110" s="117"/>
      <c r="AB110" s="111">
        <f t="shared" si="22"/>
        <v>0</v>
      </c>
      <c r="AC110" s="111"/>
      <c r="AD110" s="114"/>
      <c r="AE110" s="115"/>
      <c r="AF110" s="116"/>
      <c r="AG110" s="117"/>
      <c r="AH110" s="117"/>
      <c r="AI110" s="111">
        <f t="shared" si="23"/>
        <v>0</v>
      </c>
      <c r="AJ110" s="111"/>
      <c r="AK110" s="166"/>
    </row>
    <row r="111" spans="1:37" ht="11.45" customHeight="1" x14ac:dyDescent="0.2">
      <c r="A111" s="89"/>
      <c r="B111" s="117"/>
      <c r="C111" s="117"/>
      <c r="D111" s="117"/>
      <c r="E111" s="28"/>
      <c r="F111" s="29">
        <f t="shared" si="20"/>
        <v>0</v>
      </c>
      <c r="G111" s="117"/>
      <c r="H111" s="117"/>
      <c r="I111" s="117"/>
      <c r="J111" s="28"/>
      <c r="K111" s="112">
        <f t="shared" si="24"/>
        <v>0</v>
      </c>
      <c r="L111" s="113"/>
      <c r="M111" s="118"/>
      <c r="N111" s="117"/>
      <c r="O111" s="117"/>
      <c r="P111" s="117"/>
      <c r="Q111" s="114"/>
      <c r="R111" s="115"/>
      <c r="S111" s="116"/>
      <c r="T111" s="112">
        <f t="shared" si="21"/>
        <v>0</v>
      </c>
      <c r="U111" s="113"/>
      <c r="V111" s="113"/>
      <c r="W111" s="114"/>
      <c r="X111" s="115"/>
      <c r="Y111" s="116"/>
      <c r="Z111" s="117"/>
      <c r="AA111" s="117"/>
      <c r="AB111" s="111">
        <f t="shared" si="22"/>
        <v>0</v>
      </c>
      <c r="AC111" s="111"/>
      <c r="AD111" s="114"/>
      <c r="AE111" s="115"/>
      <c r="AF111" s="116"/>
      <c r="AG111" s="117"/>
      <c r="AH111" s="117"/>
      <c r="AI111" s="111">
        <f t="shared" si="23"/>
        <v>0</v>
      </c>
      <c r="AJ111" s="111"/>
      <c r="AK111" s="166"/>
    </row>
    <row r="112" spans="1:37" ht="11.45" customHeight="1" x14ac:dyDescent="0.2">
      <c r="A112" s="89"/>
      <c r="B112" s="117"/>
      <c r="C112" s="117"/>
      <c r="D112" s="117"/>
      <c r="E112" s="28"/>
      <c r="F112" s="29">
        <f t="shared" si="20"/>
        <v>0</v>
      </c>
      <c r="G112" s="117"/>
      <c r="H112" s="117"/>
      <c r="I112" s="117"/>
      <c r="J112" s="28"/>
      <c r="K112" s="112">
        <f t="shared" si="24"/>
        <v>0</v>
      </c>
      <c r="L112" s="113"/>
      <c r="M112" s="118"/>
      <c r="N112" s="117"/>
      <c r="O112" s="117"/>
      <c r="P112" s="117"/>
      <c r="Q112" s="114"/>
      <c r="R112" s="115"/>
      <c r="S112" s="116"/>
      <c r="T112" s="112">
        <f t="shared" si="21"/>
        <v>0</v>
      </c>
      <c r="U112" s="113"/>
      <c r="V112" s="113"/>
      <c r="W112" s="114"/>
      <c r="X112" s="115"/>
      <c r="Y112" s="116"/>
      <c r="Z112" s="117"/>
      <c r="AA112" s="117"/>
      <c r="AB112" s="111">
        <f t="shared" si="22"/>
        <v>0</v>
      </c>
      <c r="AC112" s="111"/>
      <c r="AD112" s="114"/>
      <c r="AE112" s="115"/>
      <c r="AF112" s="116"/>
      <c r="AG112" s="117"/>
      <c r="AH112" s="117"/>
      <c r="AI112" s="111">
        <f t="shared" si="23"/>
        <v>0</v>
      </c>
      <c r="AJ112" s="111"/>
      <c r="AK112" s="166"/>
    </row>
    <row r="113" spans="1:37" ht="11.45" customHeight="1" x14ac:dyDescent="0.2">
      <c r="A113" s="89"/>
      <c r="B113" s="117"/>
      <c r="C113" s="117"/>
      <c r="D113" s="117"/>
      <c r="E113" s="28"/>
      <c r="F113" s="29">
        <f t="shared" si="20"/>
        <v>0</v>
      </c>
      <c r="G113" s="117"/>
      <c r="H113" s="117"/>
      <c r="I113" s="117"/>
      <c r="J113" s="28"/>
      <c r="K113" s="112">
        <f t="shared" si="24"/>
        <v>0</v>
      </c>
      <c r="L113" s="113"/>
      <c r="M113" s="118"/>
      <c r="N113" s="117"/>
      <c r="O113" s="117"/>
      <c r="P113" s="117"/>
      <c r="Q113" s="114"/>
      <c r="R113" s="115"/>
      <c r="S113" s="116"/>
      <c r="T113" s="112">
        <f t="shared" si="21"/>
        <v>0</v>
      </c>
      <c r="U113" s="113"/>
      <c r="V113" s="113"/>
      <c r="W113" s="114"/>
      <c r="X113" s="115"/>
      <c r="Y113" s="116"/>
      <c r="Z113" s="117"/>
      <c r="AA113" s="117"/>
      <c r="AB113" s="111">
        <f t="shared" si="22"/>
        <v>0</v>
      </c>
      <c r="AC113" s="111"/>
      <c r="AD113" s="114"/>
      <c r="AE113" s="115"/>
      <c r="AF113" s="116"/>
      <c r="AG113" s="117"/>
      <c r="AH113" s="117"/>
      <c r="AI113" s="111">
        <f t="shared" si="23"/>
        <v>0</v>
      </c>
      <c r="AJ113" s="111"/>
      <c r="AK113" s="166"/>
    </row>
    <row r="114" spans="1:37" ht="11.45" customHeight="1" x14ac:dyDescent="0.2">
      <c r="A114" s="89"/>
      <c r="B114" s="98" t="s">
        <v>56</v>
      </c>
      <c r="C114" s="98"/>
      <c r="D114" s="98"/>
      <c r="E114" s="98"/>
      <c r="F114" s="27">
        <f>INT(SUM(F104:F113)/30)</f>
        <v>0</v>
      </c>
      <c r="G114" s="98" t="s">
        <v>56</v>
      </c>
      <c r="H114" s="98"/>
      <c r="I114" s="98"/>
      <c r="J114" s="98"/>
      <c r="K114" s="99">
        <f>INT(SUM(K104:M113)/30)</f>
        <v>0</v>
      </c>
      <c r="L114" s="100"/>
      <c r="M114" s="101"/>
      <c r="N114" s="98" t="s">
        <v>56</v>
      </c>
      <c r="O114" s="98"/>
      <c r="P114" s="98"/>
      <c r="Q114" s="98"/>
      <c r="R114" s="98"/>
      <c r="S114" s="98"/>
      <c r="T114" s="99">
        <f>INT(SUM(T104:V113)/30)</f>
        <v>0</v>
      </c>
      <c r="U114" s="100"/>
      <c r="V114" s="101"/>
      <c r="W114" s="91" t="s">
        <v>56</v>
      </c>
      <c r="X114" s="92"/>
      <c r="Y114" s="92"/>
      <c r="Z114" s="92"/>
      <c r="AA114" s="93"/>
      <c r="AB114" s="90">
        <f>INT(SUM(AB104:AC113)/30)</f>
        <v>0</v>
      </c>
      <c r="AC114" s="90"/>
      <c r="AD114" s="91" t="s">
        <v>56</v>
      </c>
      <c r="AE114" s="92"/>
      <c r="AF114" s="92"/>
      <c r="AG114" s="92"/>
      <c r="AH114" s="93"/>
      <c r="AI114" s="90">
        <f>INT(SUM(AI104:AJ113)/30)</f>
        <v>0</v>
      </c>
      <c r="AJ114" s="90"/>
      <c r="AK114" s="166"/>
    </row>
    <row r="115" spans="1:37" ht="11.45" customHeight="1" x14ac:dyDescent="0.2">
      <c r="A115" s="89"/>
      <c r="B115" s="98" t="s">
        <v>57</v>
      </c>
      <c r="C115" s="98"/>
      <c r="D115" s="98"/>
      <c r="E115" s="98"/>
      <c r="F115" s="27">
        <f>SUM(F104:F113)-F114*30</f>
        <v>0</v>
      </c>
      <c r="G115" s="98" t="s">
        <v>57</v>
      </c>
      <c r="H115" s="98"/>
      <c r="I115" s="98"/>
      <c r="J115" s="98"/>
      <c r="K115" s="99">
        <f>SUM(K104:M113)-K114*30</f>
        <v>0</v>
      </c>
      <c r="L115" s="100"/>
      <c r="M115" s="101"/>
      <c r="N115" s="98" t="s">
        <v>57</v>
      </c>
      <c r="O115" s="98"/>
      <c r="P115" s="98"/>
      <c r="Q115" s="98"/>
      <c r="R115" s="98"/>
      <c r="S115" s="98"/>
      <c r="T115" s="99">
        <f>SUM(T104:V113)-T114*30</f>
        <v>0</v>
      </c>
      <c r="U115" s="100"/>
      <c r="V115" s="101"/>
      <c r="W115" s="91" t="s">
        <v>57</v>
      </c>
      <c r="X115" s="92"/>
      <c r="Y115" s="92"/>
      <c r="Z115" s="92"/>
      <c r="AA115" s="93"/>
      <c r="AB115" s="90">
        <f>SUM(AB104:AC113)-AB114*30</f>
        <v>0</v>
      </c>
      <c r="AC115" s="90"/>
      <c r="AD115" s="91" t="s">
        <v>57</v>
      </c>
      <c r="AE115" s="92"/>
      <c r="AF115" s="92"/>
      <c r="AG115" s="92"/>
      <c r="AH115" s="93"/>
      <c r="AI115" s="90">
        <f>SUM(AI104:AJ113)-AI114*30</f>
        <v>0</v>
      </c>
      <c r="AJ115" s="90"/>
      <c r="AK115" s="166"/>
    </row>
    <row r="116" spans="1:37" ht="11.45" customHeight="1" x14ac:dyDescent="0.2">
      <c r="A116" s="89"/>
      <c r="B116" s="137" t="s">
        <v>65</v>
      </c>
      <c r="C116" s="137"/>
      <c r="D116" s="137"/>
      <c r="E116" s="137"/>
      <c r="F116" s="33">
        <f>F114*0.1+IF(F115&gt;15,0.1,0)</f>
        <v>0</v>
      </c>
      <c r="G116" s="137" t="s">
        <v>65</v>
      </c>
      <c r="H116" s="137"/>
      <c r="I116" s="137"/>
      <c r="J116" s="137"/>
      <c r="K116" s="138">
        <f>K114*0.1+IF(K115&gt;15,0.1,0)</f>
        <v>0</v>
      </c>
      <c r="L116" s="139"/>
      <c r="M116" s="140"/>
      <c r="N116" s="137" t="s">
        <v>65</v>
      </c>
      <c r="O116" s="137"/>
      <c r="P116" s="137"/>
      <c r="Q116" s="137"/>
      <c r="R116" s="137"/>
      <c r="S116" s="137"/>
      <c r="T116" s="138">
        <f>T114*0.1+IF(T115&gt;15,0.1,0)</f>
        <v>0</v>
      </c>
      <c r="U116" s="139"/>
      <c r="V116" s="140"/>
      <c r="W116" s="127" t="s">
        <v>65</v>
      </c>
      <c r="X116" s="128"/>
      <c r="Y116" s="128"/>
      <c r="Z116" s="128"/>
      <c r="AA116" s="129"/>
      <c r="AB116" s="130">
        <f>AB114*0.1+IF(AB115&gt;15,0.1,0)</f>
        <v>0</v>
      </c>
      <c r="AC116" s="130"/>
      <c r="AD116" s="127" t="s">
        <v>65</v>
      </c>
      <c r="AE116" s="128"/>
      <c r="AF116" s="128"/>
      <c r="AG116" s="128"/>
      <c r="AH116" s="129"/>
      <c r="AI116" s="130">
        <f>AI114*0.1+IF(AI115&gt;15,0.1,0)</f>
        <v>0</v>
      </c>
      <c r="AJ116" s="130"/>
      <c r="AK116" s="166"/>
    </row>
    <row r="117" spans="1:37" ht="11.45" customHeight="1" x14ac:dyDescent="0.2">
      <c r="A117" s="89"/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66"/>
    </row>
    <row r="118" spans="1:37" ht="11.45" customHeight="1" x14ac:dyDescent="0.2">
      <c r="A118" s="89"/>
      <c r="B118" s="133" t="s">
        <v>53</v>
      </c>
      <c r="C118" s="133"/>
      <c r="D118" s="133"/>
      <c r="E118" s="134"/>
      <c r="F118" s="135"/>
      <c r="G118" s="133" t="s">
        <v>53</v>
      </c>
      <c r="H118" s="133"/>
      <c r="I118" s="133"/>
      <c r="J118" s="134"/>
      <c r="K118" s="136"/>
      <c r="L118" s="136"/>
      <c r="M118" s="136"/>
      <c r="N118" s="133" t="s">
        <v>53</v>
      </c>
      <c r="O118" s="133"/>
      <c r="P118" s="133"/>
      <c r="Q118" s="134"/>
      <c r="R118" s="136"/>
      <c r="S118" s="136"/>
      <c r="T118" s="136"/>
      <c r="U118" s="136"/>
      <c r="V118" s="135"/>
      <c r="W118" s="124" t="s">
        <v>53</v>
      </c>
      <c r="X118" s="125"/>
      <c r="Y118" s="126"/>
      <c r="Z118" s="123"/>
      <c r="AA118" s="123"/>
      <c r="AB118" s="123"/>
      <c r="AC118" s="123"/>
      <c r="AD118" s="124" t="s">
        <v>53</v>
      </c>
      <c r="AE118" s="125"/>
      <c r="AF118" s="126"/>
      <c r="AG118" s="123"/>
      <c r="AH118" s="123"/>
      <c r="AI118" s="123"/>
      <c r="AJ118" s="123"/>
      <c r="AK118" s="166"/>
    </row>
    <row r="119" spans="1:37" x14ac:dyDescent="0.2">
      <c r="A119" s="89"/>
      <c r="B119" s="119" t="s">
        <v>54</v>
      </c>
      <c r="C119" s="119"/>
      <c r="D119" s="119"/>
      <c r="E119" s="37" t="s">
        <v>55</v>
      </c>
      <c r="F119" s="11" t="s">
        <v>66</v>
      </c>
      <c r="G119" s="119" t="s">
        <v>54</v>
      </c>
      <c r="H119" s="119"/>
      <c r="I119" s="119"/>
      <c r="J119" s="37" t="s">
        <v>55</v>
      </c>
      <c r="K119" s="120" t="s">
        <v>66</v>
      </c>
      <c r="L119" s="121"/>
      <c r="M119" s="122"/>
      <c r="N119" s="119" t="s">
        <v>54</v>
      </c>
      <c r="O119" s="119"/>
      <c r="P119" s="119"/>
      <c r="Q119" s="120" t="s">
        <v>55</v>
      </c>
      <c r="R119" s="121"/>
      <c r="S119" s="122"/>
      <c r="T119" s="120" t="s">
        <v>66</v>
      </c>
      <c r="U119" s="121"/>
      <c r="V119" s="121"/>
      <c r="W119" s="120" t="s">
        <v>54</v>
      </c>
      <c r="X119" s="121"/>
      <c r="Y119" s="122"/>
      <c r="Z119" s="119" t="s">
        <v>55</v>
      </c>
      <c r="AA119" s="119"/>
      <c r="AB119" s="119" t="s">
        <v>66</v>
      </c>
      <c r="AC119" s="119"/>
      <c r="AD119" s="120" t="s">
        <v>54</v>
      </c>
      <c r="AE119" s="121"/>
      <c r="AF119" s="122"/>
      <c r="AG119" s="119" t="s">
        <v>55</v>
      </c>
      <c r="AH119" s="119"/>
      <c r="AI119" s="119" t="s">
        <v>66</v>
      </c>
      <c r="AJ119" s="119"/>
      <c r="AK119" s="166"/>
    </row>
    <row r="120" spans="1:37" x14ac:dyDescent="0.2">
      <c r="A120" s="89"/>
      <c r="B120" s="117"/>
      <c r="C120" s="117"/>
      <c r="D120" s="117"/>
      <c r="E120" s="38"/>
      <c r="F120" s="39">
        <f>IF(E120=0,0,DAYS360(B120,E120+1))</f>
        <v>0</v>
      </c>
      <c r="G120" s="117"/>
      <c r="H120" s="117"/>
      <c r="I120" s="117"/>
      <c r="J120" s="38"/>
      <c r="K120" s="112">
        <f>IF(J120=0,0,DAYS360(G120,J120+1))</f>
        <v>0</v>
      </c>
      <c r="L120" s="113"/>
      <c r="M120" s="118"/>
      <c r="N120" s="117"/>
      <c r="O120" s="117"/>
      <c r="P120" s="117"/>
      <c r="Q120" s="114"/>
      <c r="R120" s="115"/>
      <c r="S120" s="116"/>
      <c r="T120" s="112">
        <f>IF(Q120=0,0,DAYS360(N120,Q120+1))</f>
        <v>0</v>
      </c>
      <c r="U120" s="113"/>
      <c r="V120" s="113"/>
      <c r="W120" s="114"/>
      <c r="X120" s="115"/>
      <c r="Y120" s="116"/>
      <c r="Z120" s="117"/>
      <c r="AA120" s="117"/>
      <c r="AB120" s="111">
        <f>IF(Z120=0,0,DAYS360(W120,Z120+1))</f>
        <v>0</v>
      </c>
      <c r="AC120" s="111"/>
      <c r="AD120" s="114"/>
      <c r="AE120" s="115"/>
      <c r="AF120" s="116"/>
      <c r="AG120" s="117"/>
      <c r="AH120" s="117"/>
      <c r="AI120" s="111">
        <f>IF(AG120=0,0,DAYS360(AD120,AG120+1))</f>
        <v>0</v>
      </c>
      <c r="AJ120" s="111"/>
      <c r="AK120" s="166"/>
    </row>
    <row r="121" spans="1:37" ht="11.45" customHeight="1" x14ac:dyDescent="0.2">
      <c r="A121" s="89"/>
      <c r="B121" s="117"/>
      <c r="C121" s="117"/>
      <c r="D121" s="117"/>
      <c r="E121" s="38"/>
      <c r="F121" s="39">
        <f t="shared" ref="F121:F129" si="25">IF(E121=0,0,DAYS360(B121,E121+1))</f>
        <v>0</v>
      </c>
      <c r="G121" s="117"/>
      <c r="H121" s="117"/>
      <c r="I121" s="117"/>
      <c r="J121" s="38"/>
      <c r="K121" s="112">
        <f>IF(J121=0,0,DAYS360(G121,J121+1))</f>
        <v>0</v>
      </c>
      <c r="L121" s="113"/>
      <c r="M121" s="118"/>
      <c r="N121" s="117"/>
      <c r="O121" s="117"/>
      <c r="P121" s="117"/>
      <c r="Q121" s="114"/>
      <c r="R121" s="115"/>
      <c r="S121" s="116"/>
      <c r="T121" s="112">
        <f t="shared" ref="T121:T129" si="26">IF(Q121=0,0,DAYS360(N121,Q121+1))</f>
        <v>0</v>
      </c>
      <c r="U121" s="113"/>
      <c r="V121" s="113"/>
      <c r="W121" s="117"/>
      <c r="X121" s="117"/>
      <c r="Y121" s="117"/>
      <c r="Z121" s="117"/>
      <c r="AA121" s="117"/>
      <c r="AB121" s="111">
        <f t="shared" ref="AB121:AB129" si="27">IF(Z121=0,0,DAYS360(W121,Z121+1))</f>
        <v>0</v>
      </c>
      <c r="AC121" s="111"/>
      <c r="AD121" s="114"/>
      <c r="AE121" s="115"/>
      <c r="AF121" s="116"/>
      <c r="AG121" s="114"/>
      <c r="AH121" s="116"/>
      <c r="AI121" s="111">
        <f t="shared" ref="AI121:AI129" si="28">IF(AG121=0,0,DAYS360(AD121,AG121+1))</f>
        <v>0</v>
      </c>
      <c r="AJ121" s="111"/>
      <c r="AK121" s="166"/>
    </row>
    <row r="122" spans="1:37" ht="11.45" customHeight="1" x14ac:dyDescent="0.2">
      <c r="A122" s="89"/>
      <c r="B122" s="117"/>
      <c r="C122" s="117"/>
      <c r="D122" s="117"/>
      <c r="E122" s="38"/>
      <c r="F122" s="39">
        <f t="shared" si="25"/>
        <v>0</v>
      </c>
      <c r="G122" s="117"/>
      <c r="H122" s="117"/>
      <c r="I122" s="117"/>
      <c r="J122" s="38"/>
      <c r="K122" s="112">
        <f t="shared" ref="K122:K129" si="29">IF(J122=0,0,DAYS360(G122,J122+1))</f>
        <v>0</v>
      </c>
      <c r="L122" s="113"/>
      <c r="M122" s="118"/>
      <c r="N122" s="117"/>
      <c r="O122" s="117"/>
      <c r="P122" s="117"/>
      <c r="Q122" s="114"/>
      <c r="R122" s="115"/>
      <c r="S122" s="116"/>
      <c r="T122" s="112">
        <f t="shared" si="26"/>
        <v>0</v>
      </c>
      <c r="U122" s="113"/>
      <c r="V122" s="113"/>
      <c r="W122" s="114"/>
      <c r="X122" s="115"/>
      <c r="Y122" s="116"/>
      <c r="Z122" s="117"/>
      <c r="AA122" s="117"/>
      <c r="AB122" s="111">
        <f t="shared" si="27"/>
        <v>0</v>
      </c>
      <c r="AC122" s="111"/>
      <c r="AD122" s="114"/>
      <c r="AE122" s="115"/>
      <c r="AF122" s="116"/>
      <c r="AG122" s="117"/>
      <c r="AH122" s="117"/>
      <c r="AI122" s="111">
        <f t="shared" si="28"/>
        <v>0</v>
      </c>
      <c r="AJ122" s="111"/>
      <c r="AK122" s="166"/>
    </row>
    <row r="123" spans="1:37" ht="11.45" customHeight="1" x14ac:dyDescent="0.2">
      <c r="A123" s="89"/>
      <c r="B123" s="117"/>
      <c r="C123" s="117"/>
      <c r="D123" s="117"/>
      <c r="E123" s="38"/>
      <c r="F123" s="39">
        <f t="shared" si="25"/>
        <v>0</v>
      </c>
      <c r="G123" s="117"/>
      <c r="H123" s="117"/>
      <c r="I123" s="117"/>
      <c r="J123" s="38"/>
      <c r="K123" s="112">
        <f t="shared" si="29"/>
        <v>0</v>
      </c>
      <c r="L123" s="113"/>
      <c r="M123" s="118"/>
      <c r="N123" s="117"/>
      <c r="O123" s="117"/>
      <c r="P123" s="117"/>
      <c r="Q123" s="114"/>
      <c r="R123" s="115"/>
      <c r="S123" s="116"/>
      <c r="T123" s="112">
        <f t="shared" si="26"/>
        <v>0</v>
      </c>
      <c r="U123" s="113"/>
      <c r="V123" s="113"/>
      <c r="W123" s="114"/>
      <c r="X123" s="115"/>
      <c r="Y123" s="116"/>
      <c r="Z123" s="117"/>
      <c r="AA123" s="117"/>
      <c r="AB123" s="111">
        <f t="shared" si="27"/>
        <v>0</v>
      </c>
      <c r="AC123" s="111"/>
      <c r="AD123" s="114"/>
      <c r="AE123" s="115"/>
      <c r="AF123" s="116"/>
      <c r="AG123" s="117"/>
      <c r="AH123" s="117"/>
      <c r="AI123" s="111">
        <f t="shared" si="28"/>
        <v>0</v>
      </c>
      <c r="AJ123" s="111"/>
      <c r="AK123" s="166"/>
    </row>
    <row r="124" spans="1:37" ht="11.45" customHeight="1" x14ac:dyDescent="0.2">
      <c r="A124" s="89"/>
      <c r="B124" s="117"/>
      <c r="C124" s="117"/>
      <c r="D124" s="117"/>
      <c r="E124" s="38"/>
      <c r="F124" s="39">
        <f t="shared" si="25"/>
        <v>0</v>
      </c>
      <c r="G124" s="117"/>
      <c r="H124" s="117"/>
      <c r="I124" s="117"/>
      <c r="J124" s="38"/>
      <c r="K124" s="112">
        <f t="shared" si="29"/>
        <v>0</v>
      </c>
      <c r="L124" s="113"/>
      <c r="M124" s="118"/>
      <c r="N124" s="117"/>
      <c r="O124" s="117"/>
      <c r="P124" s="117"/>
      <c r="Q124" s="114"/>
      <c r="R124" s="115"/>
      <c r="S124" s="116"/>
      <c r="T124" s="112">
        <f t="shared" si="26"/>
        <v>0</v>
      </c>
      <c r="U124" s="113"/>
      <c r="V124" s="113"/>
      <c r="W124" s="114"/>
      <c r="X124" s="115"/>
      <c r="Y124" s="116"/>
      <c r="Z124" s="117"/>
      <c r="AA124" s="117"/>
      <c r="AB124" s="111">
        <f t="shared" si="27"/>
        <v>0</v>
      </c>
      <c r="AC124" s="111"/>
      <c r="AD124" s="114"/>
      <c r="AE124" s="115"/>
      <c r="AF124" s="116"/>
      <c r="AG124" s="117"/>
      <c r="AH124" s="117"/>
      <c r="AI124" s="111">
        <f t="shared" si="28"/>
        <v>0</v>
      </c>
      <c r="AJ124" s="111"/>
      <c r="AK124" s="166"/>
    </row>
    <row r="125" spans="1:37" ht="11.45" customHeight="1" x14ac:dyDescent="0.2">
      <c r="A125" s="89"/>
      <c r="B125" s="117"/>
      <c r="C125" s="117"/>
      <c r="D125" s="117"/>
      <c r="E125" s="38"/>
      <c r="F125" s="39">
        <f t="shared" si="25"/>
        <v>0</v>
      </c>
      <c r="G125" s="117"/>
      <c r="H125" s="117"/>
      <c r="I125" s="117"/>
      <c r="J125" s="38"/>
      <c r="K125" s="112">
        <f t="shared" si="29"/>
        <v>0</v>
      </c>
      <c r="L125" s="113"/>
      <c r="M125" s="118"/>
      <c r="N125" s="117"/>
      <c r="O125" s="117"/>
      <c r="P125" s="117"/>
      <c r="Q125" s="114"/>
      <c r="R125" s="115"/>
      <c r="S125" s="116"/>
      <c r="T125" s="112">
        <f t="shared" si="26"/>
        <v>0</v>
      </c>
      <c r="U125" s="113"/>
      <c r="V125" s="113"/>
      <c r="W125" s="114"/>
      <c r="X125" s="115"/>
      <c r="Y125" s="116"/>
      <c r="Z125" s="117"/>
      <c r="AA125" s="117"/>
      <c r="AB125" s="111">
        <f t="shared" si="27"/>
        <v>0</v>
      </c>
      <c r="AC125" s="111"/>
      <c r="AD125" s="114"/>
      <c r="AE125" s="115"/>
      <c r="AF125" s="116"/>
      <c r="AG125" s="117"/>
      <c r="AH125" s="117"/>
      <c r="AI125" s="111">
        <f t="shared" si="28"/>
        <v>0</v>
      </c>
      <c r="AJ125" s="111"/>
      <c r="AK125" s="166"/>
    </row>
    <row r="126" spans="1:37" ht="11.45" customHeight="1" x14ac:dyDescent="0.2">
      <c r="A126" s="89"/>
      <c r="B126" s="117"/>
      <c r="C126" s="117"/>
      <c r="D126" s="117"/>
      <c r="E126" s="38"/>
      <c r="F126" s="39">
        <f t="shared" si="25"/>
        <v>0</v>
      </c>
      <c r="G126" s="117"/>
      <c r="H126" s="117"/>
      <c r="I126" s="117"/>
      <c r="J126" s="38"/>
      <c r="K126" s="112">
        <f t="shared" si="29"/>
        <v>0</v>
      </c>
      <c r="L126" s="113"/>
      <c r="M126" s="118"/>
      <c r="N126" s="117"/>
      <c r="O126" s="117"/>
      <c r="P126" s="117"/>
      <c r="Q126" s="114"/>
      <c r="R126" s="115"/>
      <c r="S126" s="116"/>
      <c r="T126" s="112">
        <f t="shared" si="26"/>
        <v>0</v>
      </c>
      <c r="U126" s="113"/>
      <c r="V126" s="113"/>
      <c r="W126" s="114"/>
      <c r="X126" s="115"/>
      <c r="Y126" s="116"/>
      <c r="Z126" s="117"/>
      <c r="AA126" s="117"/>
      <c r="AB126" s="111">
        <f t="shared" si="27"/>
        <v>0</v>
      </c>
      <c r="AC126" s="111"/>
      <c r="AD126" s="114"/>
      <c r="AE126" s="115"/>
      <c r="AF126" s="116"/>
      <c r="AG126" s="117"/>
      <c r="AH126" s="117"/>
      <c r="AI126" s="111">
        <f t="shared" si="28"/>
        <v>0</v>
      </c>
      <c r="AJ126" s="111"/>
      <c r="AK126" s="166"/>
    </row>
    <row r="127" spans="1:37" ht="11.45" customHeight="1" x14ac:dyDescent="0.2">
      <c r="A127" s="89"/>
      <c r="B127" s="117"/>
      <c r="C127" s="117"/>
      <c r="D127" s="117"/>
      <c r="E127" s="38"/>
      <c r="F127" s="39">
        <f t="shared" si="25"/>
        <v>0</v>
      </c>
      <c r="G127" s="117"/>
      <c r="H127" s="117"/>
      <c r="I127" s="117"/>
      <c r="J127" s="38"/>
      <c r="K127" s="112">
        <f t="shared" si="29"/>
        <v>0</v>
      </c>
      <c r="L127" s="113"/>
      <c r="M127" s="118"/>
      <c r="N127" s="117"/>
      <c r="O127" s="117"/>
      <c r="P127" s="117"/>
      <c r="Q127" s="114"/>
      <c r="R127" s="115"/>
      <c r="S127" s="116"/>
      <c r="T127" s="112">
        <f t="shared" si="26"/>
        <v>0</v>
      </c>
      <c r="U127" s="113"/>
      <c r="V127" s="113"/>
      <c r="W127" s="114"/>
      <c r="X127" s="115"/>
      <c r="Y127" s="116"/>
      <c r="Z127" s="117"/>
      <c r="AA127" s="117"/>
      <c r="AB127" s="111">
        <f t="shared" si="27"/>
        <v>0</v>
      </c>
      <c r="AC127" s="111"/>
      <c r="AD127" s="114"/>
      <c r="AE127" s="115"/>
      <c r="AF127" s="116"/>
      <c r="AG127" s="117"/>
      <c r="AH127" s="117"/>
      <c r="AI127" s="111">
        <f t="shared" si="28"/>
        <v>0</v>
      </c>
      <c r="AJ127" s="111"/>
      <c r="AK127" s="166"/>
    </row>
    <row r="128" spans="1:37" ht="11.45" customHeight="1" x14ac:dyDescent="0.2">
      <c r="A128" s="89"/>
      <c r="B128" s="117"/>
      <c r="C128" s="117"/>
      <c r="D128" s="117"/>
      <c r="E128" s="38"/>
      <c r="F128" s="39">
        <f t="shared" si="25"/>
        <v>0</v>
      </c>
      <c r="G128" s="117"/>
      <c r="H128" s="117"/>
      <c r="I128" s="117"/>
      <c r="J128" s="38"/>
      <c r="K128" s="112">
        <f t="shared" si="29"/>
        <v>0</v>
      </c>
      <c r="L128" s="113"/>
      <c r="M128" s="118"/>
      <c r="N128" s="117"/>
      <c r="O128" s="117"/>
      <c r="P128" s="117"/>
      <c r="Q128" s="114"/>
      <c r="R128" s="115"/>
      <c r="S128" s="116"/>
      <c r="T128" s="112">
        <f t="shared" si="26"/>
        <v>0</v>
      </c>
      <c r="U128" s="113"/>
      <c r="V128" s="113"/>
      <c r="W128" s="114"/>
      <c r="X128" s="115"/>
      <c r="Y128" s="116"/>
      <c r="Z128" s="117"/>
      <c r="AA128" s="117"/>
      <c r="AB128" s="111">
        <f t="shared" si="27"/>
        <v>0</v>
      </c>
      <c r="AC128" s="111"/>
      <c r="AD128" s="114"/>
      <c r="AE128" s="115"/>
      <c r="AF128" s="116"/>
      <c r="AG128" s="117"/>
      <c r="AH128" s="117"/>
      <c r="AI128" s="111">
        <f t="shared" si="28"/>
        <v>0</v>
      </c>
      <c r="AJ128" s="111"/>
      <c r="AK128" s="166"/>
    </row>
    <row r="129" spans="1:37" ht="11.45" customHeight="1" x14ac:dyDescent="0.2">
      <c r="A129" s="89"/>
      <c r="B129" s="117"/>
      <c r="C129" s="117"/>
      <c r="D129" s="117"/>
      <c r="E129" s="38"/>
      <c r="F129" s="39">
        <f t="shared" si="25"/>
        <v>0</v>
      </c>
      <c r="G129" s="117"/>
      <c r="H129" s="117"/>
      <c r="I129" s="117"/>
      <c r="J129" s="38"/>
      <c r="K129" s="112">
        <f t="shared" si="29"/>
        <v>0</v>
      </c>
      <c r="L129" s="113"/>
      <c r="M129" s="118"/>
      <c r="N129" s="117"/>
      <c r="O129" s="117"/>
      <c r="P129" s="117"/>
      <c r="Q129" s="114"/>
      <c r="R129" s="115"/>
      <c r="S129" s="116"/>
      <c r="T129" s="112">
        <f t="shared" si="26"/>
        <v>0</v>
      </c>
      <c r="U129" s="113"/>
      <c r="V129" s="113"/>
      <c r="W129" s="114"/>
      <c r="X129" s="115"/>
      <c r="Y129" s="116"/>
      <c r="Z129" s="117"/>
      <c r="AA129" s="117"/>
      <c r="AB129" s="111">
        <f t="shared" si="27"/>
        <v>0</v>
      </c>
      <c r="AC129" s="111"/>
      <c r="AD129" s="114"/>
      <c r="AE129" s="115"/>
      <c r="AF129" s="116"/>
      <c r="AG129" s="117"/>
      <c r="AH129" s="117"/>
      <c r="AI129" s="111">
        <f t="shared" si="28"/>
        <v>0</v>
      </c>
      <c r="AJ129" s="111"/>
      <c r="AK129" s="166"/>
    </row>
    <row r="130" spans="1:37" ht="11.45" customHeight="1" x14ac:dyDescent="0.2">
      <c r="A130" s="89"/>
      <c r="B130" s="98" t="s">
        <v>56</v>
      </c>
      <c r="C130" s="98"/>
      <c r="D130" s="98"/>
      <c r="E130" s="98"/>
      <c r="F130" s="41">
        <f>INT(SUM(F120:F129)/30)</f>
        <v>0</v>
      </c>
      <c r="G130" s="98" t="s">
        <v>56</v>
      </c>
      <c r="H130" s="98"/>
      <c r="I130" s="98"/>
      <c r="J130" s="98"/>
      <c r="K130" s="99">
        <f>INT(SUM(K120:M129)/30)</f>
        <v>0</v>
      </c>
      <c r="L130" s="100"/>
      <c r="M130" s="101"/>
      <c r="N130" s="98" t="s">
        <v>56</v>
      </c>
      <c r="O130" s="98"/>
      <c r="P130" s="98"/>
      <c r="Q130" s="98"/>
      <c r="R130" s="98"/>
      <c r="S130" s="98"/>
      <c r="T130" s="99">
        <f>INT(SUM(T120:V129)/30)</f>
        <v>0</v>
      </c>
      <c r="U130" s="100"/>
      <c r="V130" s="101"/>
      <c r="W130" s="91" t="s">
        <v>56</v>
      </c>
      <c r="X130" s="92"/>
      <c r="Y130" s="92"/>
      <c r="Z130" s="92"/>
      <c r="AA130" s="93"/>
      <c r="AB130" s="90">
        <f>INT(SUM(AB120:AC129)/30)</f>
        <v>0</v>
      </c>
      <c r="AC130" s="90"/>
      <c r="AD130" s="91" t="s">
        <v>56</v>
      </c>
      <c r="AE130" s="92"/>
      <c r="AF130" s="92"/>
      <c r="AG130" s="92"/>
      <c r="AH130" s="93"/>
      <c r="AI130" s="90">
        <f>INT(SUM(AI120:AJ129)/30)</f>
        <v>0</v>
      </c>
      <c r="AJ130" s="90"/>
      <c r="AK130" s="166"/>
    </row>
    <row r="131" spans="1:37" ht="11.45" customHeight="1" x14ac:dyDescent="0.2">
      <c r="A131" s="89"/>
      <c r="B131" s="98" t="s">
        <v>57</v>
      </c>
      <c r="C131" s="98"/>
      <c r="D131" s="98"/>
      <c r="E131" s="98"/>
      <c r="F131" s="41">
        <f>SUM(F120:F129)-F130*30</f>
        <v>0</v>
      </c>
      <c r="G131" s="98" t="s">
        <v>57</v>
      </c>
      <c r="H131" s="98"/>
      <c r="I131" s="98"/>
      <c r="J131" s="98"/>
      <c r="K131" s="99">
        <f>SUM(K120:M129)-K130*30</f>
        <v>0</v>
      </c>
      <c r="L131" s="100"/>
      <c r="M131" s="101"/>
      <c r="N131" s="98" t="s">
        <v>57</v>
      </c>
      <c r="O131" s="98"/>
      <c r="P131" s="98"/>
      <c r="Q131" s="98"/>
      <c r="R131" s="98"/>
      <c r="S131" s="98"/>
      <c r="T131" s="99">
        <f>SUM(T120:V129)-T130*30</f>
        <v>0</v>
      </c>
      <c r="U131" s="100"/>
      <c r="V131" s="101"/>
      <c r="W131" s="91" t="s">
        <v>57</v>
      </c>
      <c r="X131" s="92"/>
      <c r="Y131" s="92"/>
      <c r="Z131" s="92"/>
      <c r="AA131" s="93"/>
      <c r="AB131" s="90">
        <f>SUM(AB120:AC129)-AB130*30</f>
        <v>0</v>
      </c>
      <c r="AC131" s="90"/>
      <c r="AD131" s="91" t="s">
        <v>57</v>
      </c>
      <c r="AE131" s="92"/>
      <c r="AF131" s="92"/>
      <c r="AG131" s="92"/>
      <c r="AH131" s="93"/>
      <c r="AI131" s="90">
        <f>SUM(AI120:AJ129)-AI130*30</f>
        <v>0</v>
      </c>
      <c r="AJ131" s="90"/>
      <c r="AK131" s="166"/>
    </row>
    <row r="132" spans="1:37" ht="11.45" customHeight="1" x14ac:dyDescent="0.2">
      <c r="A132" s="89"/>
      <c r="B132" s="137" t="s">
        <v>65</v>
      </c>
      <c r="C132" s="137"/>
      <c r="D132" s="137"/>
      <c r="E132" s="137"/>
      <c r="F132" s="40">
        <f>F130*0.1+IF(F131&gt;15,0.1,0)</f>
        <v>0</v>
      </c>
      <c r="G132" s="137" t="s">
        <v>65</v>
      </c>
      <c r="H132" s="137"/>
      <c r="I132" s="137"/>
      <c r="J132" s="137"/>
      <c r="K132" s="138">
        <f>K130*0.1+IF(K131&gt;15,0.1,0)</f>
        <v>0</v>
      </c>
      <c r="L132" s="139"/>
      <c r="M132" s="140"/>
      <c r="N132" s="137" t="s">
        <v>65</v>
      </c>
      <c r="O132" s="137"/>
      <c r="P132" s="137"/>
      <c r="Q132" s="137"/>
      <c r="R132" s="137"/>
      <c r="S132" s="137"/>
      <c r="T132" s="138">
        <f>T130*0.1+IF(T131&gt;15,0.1,0)</f>
        <v>0</v>
      </c>
      <c r="U132" s="139"/>
      <c r="V132" s="140"/>
      <c r="W132" s="127" t="s">
        <v>65</v>
      </c>
      <c r="X132" s="128"/>
      <c r="Y132" s="128"/>
      <c r="Z132" s="128"/>
      <c r="AA132" s="129"/>
      <c r="AB132" s="130">
        <f>AB130*0.1+IF(AB131&gt;15,0.1,0)</f>
        <v>0</v>
      </c>
      <c r="AC132" s="130"/>
      <c r="AD132" s="127" t="s">
        <v>65</v>
      </c>
      <c r="AE132" s="128"/>
      <c r="AF132" s="128"/>
      <c r="AG132" s="128"/>
      <c r="AH132" s="129"/>
      <c r="AI132" s="130">
        <f>AI130*0.1+IF(AI131&gt;15,0.1,0)</f>
        <v>0</v>
      </c>
      <c r="AJ132" s="130"/>
      <c r="AK132" s="166"/>
    </row>
    <row r="133" spans="1:37" ht="11.45" customHeight="1" x14ac:dyDescent="0.2">
      <c r="A133" s="89"/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66"/>
    </row>
    <row r="134" spans="1:37" ht="11.45" customHeight="1" x14ac:dyDescent="0.2">
      <c r="A134" s="89"/>
      <c r="B134" s="133" t="s">
        <v>53</v>
      </c>
      <c r="C134" s="133"/>
      <c r="D134" s="133"/>
      <c r="E134" s="134"/>
      <c r="F134" s="135"/>
      <c r="G134" s="133" t="s">
        <v>53</v>
      </c>
      <c r="H134" s="133"/>
      <c r="I134" s="133"/>
      <c r="J134" s="134"/>
      <c r="K134" s="136"/>
      <c r="L134" s="136"/>
      <c r="M134" s="136"/>
      <c r="N134" s="133" t="s">
        <v>53</v>
      </c>
      <c r="O134" s="133"/>
      <c r="P134" s="133"/>
      <c r="Q134" s="134"/>
      <c r="R134" s="136"/>
      <c r="S134" s="136"/>
      <c r="T134" s="136"/>
      <c r="U134" s="136"/>
      <c r="V134" s="135"/>
      <c r="W134" s="124" t="s">
        <v>53</v>
      </c>
      <c r="X134" s="125"/>
      <c r="Y134" s="126"/>
      <c r="Z134" s="123"/>
      <c r="AA134" s="123"/>
      <c r="AB134" s="123"/>
      <c r="AC134" s="123"/>
      <c r="AD134" s="124" t="s">
        <v>53</v>
      </c>
      <c r="AE134" s="125"/>
      <c r="AF134" s="126"/>
      <c r="AG134" s="123"/>
      <c r="AH134" s="123"/>
      <c r="AI134" s="123"/>
      <c r="AJ134" s="123"/>
      <c r="AK134" s="166"/>
    </row>
    <row r="135" spans="1:37" x14ac:dyDescent="0.2">
      <c r="A135" s="89"/>
      <c r="B135" s="119" t="s">
        <v>54</v>
      </c>
      <c r="C135" s="119"/>
      <c r="D135" s="119"/>
      <c r="E135" s="30" t="s">
        <v>55</v>
      </c>
      <c r="F135" s="11" t="s">
        <v>66</v>
      </c>
      <c r="G135" s="119" t="s">
        <v>54</v>
      </c>
      <c r="H135" s="119"/>
      <c r="I135" s="119"/>
      <c r="J135" s="30" t="s">
        <v>55</v>
      </c>
      <c r="K135" s="120" t="s">
        <v>66</v>
      </c>
      <c r="L135" s="121"/>
      <c r="M135" s="122"/>
      <c r="N135" s="119" t="s">
        <v>54</v>
      </c>
      <c r="O135" s="119"/>
      <c r="P135" s="119"/>
      <c r="Q135" s="120" t="s">
        <v>55</v>
      </c>
      <c r="R135" s="121"/>
      <c r="S135" s="122"/>
      <c r="T135" s="120" t="s">
        <v>66</v>
      </c>
      <c r="U135" s="121"/>
      <c r="V135" s="121"/>
      <c r="W135" s="120" t="s">
        <v>54</v>
      </c>
      <c r="X135" s="121"/>
      <c r="Y135" s="122"/>
      <c r="Z135" s="119" t="s">
        <v>55</v>
      </c>
      <c r="AA135" s="119"/>
      <c r="AB135" s="119" t="s">
        <v>66</v>
      </c>
      <c r="AC135" s="119"/>
      <c r="AD135" s="120" t="s">
        <v>54</v>
      </c>
      <c r="AE135" s="121"/>
      <c r="AF135" s="122"/>
      <c r="AG135" s="119" t="s">
        <v>55</v>
      </c>
      <c r="AH135" s="119"/>
      <c r="AI135" s="119" t="s">
        <v>66</v>
      </c>
      <c r="AJ135" s="119"/>
      <c r="AK135" s="166"/>
    </row>
    <row r="136" spans="1:37" x14ac:dyDescent="0.2">
      <c r="A136" s="89"/>
      <c r="B136" s="117"/>
      <c r="C136" s="117"/>
      <c r="D136" s="117"/>
      <c r="E136" s="28"/>
      <c r="F136" s="29">
        <f>IF(E136=0,0,DAYS360(B136,E136+1))</f>
        <v>0</v>
      </c>
      <c r="G136" s="117"/>
      <c r="H136" s="117"/>
      <c r="I136" s="117"/>
      <c r="J136" s="28"/>
      <c r="K136" s="112">
        <f>IF(J136=0,0,DAYS360(G136,J136+1))</f>
        <v>0</v>
      </c>
      <c r="L136" s="113"/>
      <c r="M136" s="118"/>
      <c r="N136" s="117"/>
      <c r="O136" s="117"/>
      <c r="P136" s="117"/>
      <c r="Q136" s="114"/>
      <c r="R136" s="115"/>
      <c r="S136" s="116"/>
      <c r="T136" s="112">
        <f>IF(Q136=0,0,DAYS360(N136,Q136+1))</f>
        <v>0</v>
      </c>
      <c r="U136" s="113"/>
      <c r="V136" s="113"/>
      <c r="W136" s="114"/>
      <c r="X136" s="115"/>
      <c r="Y136" s="116"/>
      <c r="Z136" s="117"/>
      <c r="AA136" s="117"/>
      <c r="AB136" s="111">
        <f>IF(Z136=0,0,DAYS360(W136,Z136+1))</f>
        <v>0</v>
      </c>
      <c r="AC136" s="111"/>
      <c r="AD136" s="114"/>
      <c r="AE136" s="115"/>
      <c r="AF136" s="116"/>
      <c r="AG136" s="117"/>
      <c r="AH136" s="117"/>
      <c r="AI136" s="111">
        <f>IF(AG136=0,0,DAYS360(AD136,AG136+1))</f>
        <v>0</v>
      </c>
      <c r="AJ136" s="111"/>
      <c r="AK136" s="166"/>
    </row>
    <row r="137" spans="1:37" ht="11.45" customHeight="1" x14ac:dyDescent="0.2">
      <c r="A137" s="89"/>
      <c r="B137" s="117"/>
      <c r="C137" s="117"/>
      <c r="D137" s="117"/>
      <c r="E137" s="28"/>
      <c r="F137" s="29">
        <f t="shared" ref="F137:F145" si="30">IF(E137=0,0,DAYS360(B137,E137+1))</f>
        <v>0</v>
      </c>
      <c r="G137" s="117"/>
      <c r="H137" s="117"/>
      <c r="I137" s="117"/>
      <c r="J137" s="28"/>
      <c r="K137" s="112">
        <f>IF(J137=0,0,DAYS360(G137,J137+1))</f>
        <v>0</v>
      </c>
      <c r="L137" s="113"/>
      <c r="M137" s="118"/>
      <c r="N137" s="117"/>
      <c r="O137" s="117"/>
      <c r="P137" s="117"/>
      <c r="Q137" s="114"/>
      <c r="R137" s="115"/>
      <c r="S137" s="116"/>
      <c r="T137" s="112">
        <f t="shared" ref="T137:T145" si="31">IF(Q137=0,0,DAYS360(N137,Q137+1))</f>
        <v>0</v>
      </c>
      <c r="U137" s="113"/>
      <c r="V137" s="113"/>
      <c r="W137" s="117"/>
      <c r="X137" s="117"/>
      <c r="Y137" s="117"/>
      <c r="Z137" s="117"/>
      <c r="AA137" s="117"/>
      <c r="AB137" s="111">
        <f t="shared" ref="AB137:AB145" si="32">IF(Z137=0,0,DAYS360(W137,Z137+1))</f>
        <v>0</v>
      </c>
      <c r="AC137" s="111"/>
      <c r="AD137" s="114"/>
      <c r="AE137" s="115"/>
      <c r="AF137" s="116"/>
      <c r="AG137" s="114"/>
      <c r="AH137" s="116"/>
      <c r="AI137" s="111">
        <f t="shared" ref="AI137:AI145" si="33">IF(AG137=0,0,DAYS360(AD137,AG137+1))</f>
        <v>0</v>
      </c>
      <c r="AJ137" s="111"/>
      <c r="AK137" s="166"/>
    </row>
    <row r="138" spans="1:37" ht="11.45" customHeight="1" x14ac:dyDescent="0.2">
      <c r="A138" s="89"/>
      <c r="B138" s="117"/>
      <c r="C138" s="117"/>
      <c r="D138" s="117"/>
      <c r="E138" s="28"/>
      <c r="F138" s="29">
        <f t="shared" si="30"/>
        <v>0</v>
      </c>
      <c r="G138" s="117"/>
      <c r="H138" s="117"/>
      <c r="I138" s="117"/>
      <c r="J138" s="28"/>
      <c r="K138" s="112">
        <f t="shared" ref="K138:K145" si="34">IF(J138=0,0,DAYS360(G138,J138+1))</f>
        <v>0</v>
      </c>
      <c r="L138" s="113"/>
      <c r="M138" s="118"/>
      <c r="N138" s="117"/>
      <c r="O138" s="117"/>
      <c r="P138" s="117"/>
      <c r="Q138" s="114"/>
      <c r="R138" s="115"/>
      <c r="S138" s="116"/>
      <c r="T138" s="112">
        <f t="shared" si="31"/>
        <v>0</v>
      </c>
      <c r="U138" s="113"/>
      <c r="V138" s="113"/>
      <c r="W138" s="114"/>
      <c r="X138" s="115"/>
      <c r="Y138" s="116"/>
      <c r="Z138" s="117"/>
      <c r="AA138" s="117"/>
      <c r="AB138" s="111">
        <f t="shared" si="32"/>
        <v>0</v>
      </c>
      <c r="AC138" s="111"/>
      <c r="AD138" s="114"/>
      <c r="AE138" s="115"/>
      <c r="AF138" s="116"/>
      <c r="AG138" s="117"/>
      <c r="AH138" s="117"/>
      <c r="AI138" s="111">
        <f t="shared" si="33"/>
        <v>0</v>
      </c>
      <c r="AJ138" s="111"/>
      <c r="AK138" s="166"/>
    </row>
    <row r="139" spans="1:37" ht="11.45" customHeight="1" x14ac:dyDescent="0.2">
      <c r="A139" s="89"/>
      <c r="B139" s="117"/>
      <c r="C139" s="117"/>
      <c r="D139" s="117"/>
      <c r="E139" s="28"/>
      <c r="F139" s="29">
        <f t="shared" si="30"/>
        <v>0</v>
      </c>
      <c r="G139" s="117"/>
      <c r="H139" s="117"/>
      <c r="I139" s="117"/>
      <c r="J139" s="28"/>
      <c r="K139" s="112">
        <f t="shared" si="34"/>
        <v>0</v>
      </c>
      <c r="L139" s="113"/>
      <c r="M139" s="118"/>
      <c r="N139" s="117"/>
      <c r="O139" s="117"/>
      <c r="P139" s="117"/>
      <c r="Q139" s="114"/>
      <c r="R139" s="115"/>
      <c r="S139" s="116"/>
      <c r="T139" s="112">
        <f t="shared" si="31"/>
        <v>0</v>
      </c>
      <c r="U139" s="113"/>
      <c r="V139" s="113"/>
      <c r="W139" s="114"/>
      <c r="X139" s="115"/>
      <c r="Y139" s="116"/>
      <c r="Z139" s="117"/>
      <c r="AA139" s="117"/>
      <c r="AB139" s="111">
        <f t="shared" si="32"/>
        <v>0</v>
      </c>
      <c r="AC139" s="111"/>
      <c r="AD139" s="114"/>
      <c r="AE139" s="115"/>
      <c r="AF139" s="116"/>
      <c r="AG139" s="117"/>
      <c r="AH139" s="117"/>
      <c r="AI139" s="111">
        <f t="shared" si="33"/>
        <v>0</v>
      </c>
      <c r="AJ139" s="111"/>
      <c r="AK139" s="166"/>
    </row>
    <row r="140" spans="1:37" ht="11.45" customHeight="1" x14ac:dyDescent="0.2">
      <c r="A140" s="89"/>
      <c r="B140" s="117"/>
      <c r="C140" s="117"/>
      <c r="D140" s="117"/>
      <c r="E140" s="28"/>
      <c r="F140" s="29">
        <f t="shared" si="30"/>
        <v>0</v>
      </c>
      <c r="G140" s="117"/>
      <c r="H140" s="117"/>
      <c r="I140" s="117"/>
      <c r="J140" s="28"/>
      <c r="K140" s="112">
        <f t="shared" si="34"/>
        <v>0</v>
      </c>
      <c r="L140" s="113"/>
      <c r="M140" s="118"/>
      <c r="N140" s="117"/>
      <c r="O140" s="117"/>
      <c r="P140" s="117"/>
      <c r="Q140" s="114"/>
      <c r="R140" s="115"/>
      <c r="S140" s="116"/>
      <c r="T140" s="112">
        <f t="shared" si="31"/>
        <v>0</v>
      </c>
      <c r="U140" s="113"/>
      <c r="V140" s="113"/>
      <c r="W140" s="114"/>
      <c r="X140" s="115"/>
      <c r="Y140" s="116"/>
      <c r="Z140" s="117"/>
      <c r="AA140" s="117"/>
      <c r="AB140" s="111">
        <f t="shared" si="32"/>
        <v>0</v>
      </c>
      <c r="AC140" s="111"/>
      <c r="AD140" s="114"/>
      <c r="AE140" s="115"/>
      <c r="AF140" s="116"/>
      <c r="AG140" s="117"/>
      <c r="AH140" s="117"/>
      <c r="AI140" s="111">
        <f t="shared" si="33"/>
        <v>0</v>
      </c>
      <c r="AJ140" s="111"/>
      <c r="AK140" s="166"/>
    </row>
    <row r="141" spans="1:37" ht="11.45" customHeight="1" x14ac:dyDescent="0.2">
      <c r="A141" s="89"/>
      <c r="B141" s="117"/>
      <c r="C141" s="117"/>
      <c r="D141" s="117"/>
      <c r="E141" s="28"/>
      <c r="F141" s="29">
        <f t="shared" si="30"/>
        <v>0</v>
      </c>
      <c r="G141" s="117"/>
      <c r="H141" s="117"/>
      <c r="I141" s="117"/>
      <c r="J141" s="28"/>
      <c r="K141" s="112">
        <f t="shared" si="34"/>
        <v>0</v>
      </c>
      <c r="L141" s="113"/>
      <c r="M141" s="118"/>
      <c r="N141" s="117"/>
      <c r="O141" s="117"/>
      <c r="P141" s="117"/>
      <c r="Q141" s="114"/>
      <c r="R141" s="115"/>
      <c r="S141" s="116"/>
      <c r="T141" s="112">
        <f t="shared" si="31"/>
        <v>0</v>
      </c>
      <c r="U141" s="113"/>
      <c r="V141" s="113"/>
      <c r="W141" s="114"/>
      <c r="X141" s="115"/>
      <c r="Y141" s="116"/>
      <c r="Z141" s="117"/>
      <c r="AA141" s="117"/>
      <c r="AB141" s="111">
        <f t="shared" si="32"/>
        <v>0</v>
      </c>
      <c r="AC141" s="111"/>
      <c r="AD141" s="114"/>
      <c r="AE141" s="115"/>
      <c r="AF141" s="116"/>
      <c r="AG141" s="117"/>
      <c r="AH141" s="117"/>
      <c r="AI141" s="111">
        <f t="shared" si="33"/>
        <v>0</v>
      </c>
      <c r="AJ141" s="111"/>
      <c r="AK141" s="166"/>
    </row>
    <row r="142" spans="1:37" ht="11.45" customHeight="1" x14ac:dyDescent="0.2">
      <c r="A142" s="89"/>
      <c r="B142" s="117"/>
      <c r="C142" s="117"/>
      <c r="D142" s="117"/>
      <c r="E142" s="28"/>
      <c r="F142" s="29">
        <f t="shared" si="30"/>
        <v>0</v>
      </c>
      <c r="G142" s="117"/>
      <c r="H142" s="117"/>
      <c r="I142" s="117"/>
      <c r="J142" s="28"/>
      <c r="K142" s="112">
        <f t="shared" si="34"/>
        <v>0</v>
      </c>
      <c r="L142" s="113"/>
      <c r="M142" s="118"/>
      <c r="N142" s="117"/>
      <c r="O142" s="117"/>
      <c r="P142" s="117"/>
      <c r="Q142" s="114"/>
      <c r="R142" s="115"/>
      <c r="S142" s="116"/>
      <c r="T142" s="112">
        <f t="shared" si="31"/>
        <v>0</v>
      </c>
      <c r="U142" s="113"/>
      <c r="V142" s="113"/>
      <c r="W142" s="114"/>
      <c r="X142" s="115"/>
      <c r="Y142" s="116"/>
      <c r="Z142" s="117"/>
      <c r="AA142" s="117"/>
      <c r="AB142" s="111">
        <f t="shared" si="32"/>
        <v>0</v>
      </c>
      <c r="AC142" s="111"/>
      <c r="AD142" s="114"/>
      <c r="AE142" s="115"/>
      <c r="AF142" s="116"/>
      <c r="AG142" s="117"/>
      <c r="AH142" s="117"/>
      <c r="AI142" s="111">
        <f t="shared" si="33"/>
        <v>0</v>
      </c>
      <c r="AJ142" s="111"/>
      <c r="AK142" s="166"/>
    </row>
    <row r="143" spans="1:37" ht="11.45" customHeight="1" x14ac:dyDescent="0.2">
      <c r="A143" s="89"/>
      <c r="B143" s="117"/>
      <c r="C143" s="117"/>
      <c r="D143" s="117"/>
      <c r="E143" s="28"/>
      <c r="F143" s="29">
        <f t="shared" si="30"/>
        <v>0</v>
      </c>
      <c r="G143" s="117"/>
      <c r="H143" s="117"/>
      <c r="I143" s="117"/>
      <c r="J143" s="28"/>
      <c r="K143" s="112">
        <f t="shared" si="34"/>
        <v>0</v>
      </c>
      <c r="L143" s="113"/>
      <c r="M143" s="118"/>
      <c r="N143" s="117"/>
      <c r="O143" s="117"/>
      <c r="P143" s="117"/>
      <c r="Q143" s="114"/>
      <c r="R143" s="115"/>
      <c r="S143" s="116"/>
      <c r="T143" s="112">
        <f t="shared" si="31"/>
        <v>0</v>
      </c>
      <c r="U143" s="113"/>
      <c r="V143" s="113"/>
      <c r="W143" s="114"/>
      <c r="X143" s="115"/>
      <c r="Y143" s="116"/>
      <c r="Z143" s="117"/>
      <c r="AA143" s="117"/>
      <c r="AB143" s="111">
        <f t="shared" si="32"/>
        <v>0</v>
      </c>
      <c r="AC143" s="111"/>
      <c r="AD143" s="114"/>
      <c r="AE143" s="115"/>
      <c r="AF143" s="116"/>
      <c r="AG143" s="117"/>
      <c r="AH143" s="117"/>
      <c r="AI143" s="111">
        <f t="shared" si="33"/>
        <v>0</v>
      </c>
      <c r="AJ143" s="111"/>
      <c r="AK143" s="166"/>
    </row>
    <row r="144" spans="1:37" ht="11.45" customHeight="1" x14ac:dyDescent="0.2">
      <c r="A144" s="89"/>
      <c r="B144" s="117"/>
      <c r="C144" s="117"/>
      <c r="D144" s="117"/>
      <c r="E144" s="28"/>
      <c r="F144" s="29">
        <f t="shared" si="30"/>
        <v>0</v>
      </c>
      <c r="G144" s="117"/>
      <c r="H144" s="117"/>
      <c r="I144" s="117"/>
      <c r="J144" s="28"/>
      <c r="K144" s="112">
        <f t="shared" si="34"/>
        <v>0</v>
      </c>
      <c r="L144" s="113"/>
      <c r="M144" s="118"/>
      <c r="N144" s="117"/>
      <c r="O144" s="117"/>
      <c r="P144" s="117"/>
      <c r="Q144" s="114"/>
      <c r="R144" s="115"/>
      <c r="S144" s="116"/>
      <c r="T144" s="112">
        <f t="shared" si="31"/>
        <v>0</v>
      </c>
      <c r="U144" s="113"/>
      <c r="V144" s="113"/>
      <c r="W144" s="114"/>
      <c r="X144" s="115"/>
      <c r="Y144" s="116"/>
      <c r="Z144" s="117"/>
      <c r="AA144" s="117"/>
      <c r="AB144" s="111">
        <f t="shared" si="32"/>
        <v>0</v>
      </c>
      <c r="AC144" s="111"/>
      <c r="AD144" s="114"/>
      <c r="AE144" s="115"/>
      <c r="AF144" s="116"/>
      <c r="AG144" s="117"/>
      <c r="AH144" s="117"/>
      <c r="AI144" s="111">
        <f t="shared" si="33"/>
        <v>0</v>
      </c>
      <c r="AJ144" s="111"/>
      <c r="AK144" s="166"/>
    </row>
    <row r="145" spans="1:37" ht="11.45" customHeight="1" x14ac:dyDescent="0.2">
      <c r="A145" s="89"/>
      <c r="B145" s="117"/>
      <c r="C145" s="117"/>
      <c r="D145" s="117"/>
      <c r="E145" s="28"/>
      <c r="F145" s="29">
        <f t="shared" si="30"/>
        <v>0</v>
      </c>
      <c r="G145" s="117"/>
      <c r="H145" s="117"/>
      <c r="I145" s="117"/>
      <c r="J145" s="28"/>
      <c r="K145" s="112">
        <f t="shared" si="34"/>
        <v>0</v>
      </c>
      <c r="L145" s="113"/>
      <c r="M145" s="118"/>
      <c r="N145" s="117"/>
      <c r="O145" s="117"/>
      <c r="P145" s="117"/>
      <c r="Q145" s="114"/>
      <c r="R145" s="115"/>
      <c r="S145" s="116"/>
      <c r="T145" s="112">
        <f t="shared" si="31"/>
        <v>0</v>
      </c>
      <c r="U145" s="113"/>
      <c r="V145" s="113"/>
      <c r="W145" s="114"/>
      <c r="X145" s="115"/>
      <c r="Y145" s="116"/>
      <c r="Z145" s="117"/>
      <c r="AA145" s="117"/>
      <c r="AB145" s="111">
        <f t="shared" si="32"/>
        <v>0</v>
      </c>
      <c r="AC145" s="111"/>
      <c r="AD145" s="114"/>
      <c r="AE145" s="115"/>
      <c r="AF145" s="116"/>
      <c r="AG145" s="117"/>
      <c r="AH145" s="117"/>
      <c r="AI145" s="111">
        <f t="shared" si="33"/>
        <v>0</v>
      </c>
      <c r="AJ145" s="111"/>
      <c r="AK145" s="166"/>
    </row>
    <row r="146" spans="1:37" ht="11.45" customHeight="1" x14ac:dyDescent="0.2">
      <c r="A146" s="89"/>
      <c r="B146" s="98" t="s">
        <v>56</v>
      </c>
      <c r="C146" s="98"/>
      <c r="D146" s="98"/>
      <c r="E146" s="98"/>
      <c r="F146" s="27">
        <f>INT(SUM(F136:F145)/30)</f>
        <v>0</v>
      </c>
      <c r="G146" s="98" t="s">
        <v>56</v>
      </c>
      <c r="H146" s="98"/>
      <c r="I146" s="98"/>
      <c r="J146" s="98"/>
      <c r="K146" s="99">
        <f>INT(SUM(K136:M145)/30)</f>
        <v>0</v>
      </c>
      <c r="L146" s="100"/>
      <c r="M146" s="101"/>
      <c r="N146" s="98" t="s">
        <v>56</v>
      </c>
      <c r="O146" s="98"/>
      <c r="P146" s="98"/>
      <c r="Q146" s="98"/>
      <c r="R146" s="98"/>
      <c r="S146" s="98"/>
      <c r="T146" s="99">
        <f>INT(SUM(T136:V145)/30)</f>
        <v>0</v>
      </c>
      <c r="U146" s="100"/>
      <c r="V146" s="101"/>
      <c r="W146" s="91" t="s">
        <v>56</v>
      </c>
      <c r="X146" s="92"/>
      <c r="Y146" s="92"/>
      <c r="Z146" s="92"/>
      <c r="AA146" s="93"/>
      <c r="AB146" s="90">
        <f>INT(SUM(AB136:AC145)/30)</f>
        <v>0</v>
      </c>
      <c r="AC146" s="90"/>
      <c r="AD146" s="91" t="s">
        <v>56</v>
      </c>
      <c r="AE146" s="92"/>
      <c r="AF146" s="92"/>
      <c r="AG146" s="92"/>
      <c r="AH146" s="93"/>
      <c r="AI146" s="90">
        <f>INT(SUM(AI136:AJ145)/30)</f>
        <v>0</v>
      </c>
      <c r="AJ146" s="90"/>
      <c r="AK146" s="166"/>
    </row>
    <row r="147" spans="1:37" ht="11.45" customHeight="1" x14ac:dyDescent="0.2">
      <c r="A147" s="89"/>
      <c r="B147" s="98" t="s">
        <v>57</v>
      </c>
      <c r="C147" s="98"/>
      <c r="D147" s="98"/>
      <c r="E147" s="98"/>
      <c r="F147" s="27">
        <f>SUM(F136:F145)-F146*30</f>
        <v>0</v>
      </c>
      <c r="G147" s="98" t="s">
        <v>57</v>
      </c>
      <c r="H147" s="98"/>
      <c r="I147" s="98"/>
      <c r="J147" s="98"/>
      <c r="K147" s="99">
        <f>SUM(K136:M145)-K146*30</f>
        <v>0</v>
      </c>
      <c r="L147" s="100"/>
      <c r="M147" s="101"/>
      <c r="N147" s="98" t="s">
        <v>57</v>
      </c>
      <c r="O147" s="98"/>
      <c r="P147" s="98"/>
      <c r="Q147" s="98"/>
      <c r="R147" s="98"/>
      <c r="S147" s="98"/>
      <c r="T147" s="99">
        <f>SUM(T136:V145)-T146*30</f>
        <v>0</v>
      </c>
      <c r="U147" s="100"/>
      <c r="V147" s="101"/>
      <c r="W147" s="91" t="s">
        <v>57</v>
      </c>
      <c r="X147" s="92"/>
      <c r="Y147" s="92"/>
      <c r="Z147" s="92"/>
      <c r="AA147" s="93"/>
      <c r="AB147" s="90">
        <f>SUM(AB136:AC145)-AB146*30</f>
        <v>0</v>
      </c>
      <c r="AC147" s="90"/>
      <c r="AD147" s="91" t="s">
        <v>57</v>
      </c>
      <c r="AE147" s="92"/>
      <c r="AF147" s="92"/>
      <c r="AG147" s="92"/>
      <c r="AH147" s="93"/>
      <c r="AI147" s="90">
        <f>SUM(AI136:AJ145)-AI146*30</f>
        <v>0</v>
      </c>
      <c r="AJ147" s="90"/>
      <c r="AK147" s="166"/>
    </row>
    <row r="148" spans="1:37" ht="11.45" customHeight="1" thickBot="1" x14ac:dyDescent="0.25">
      <c r="A148" s="89"/>
      <c r="B148" s="94" t="s">
        <v>65</v>
      </c>
      <c r="C148" s="94"/>
      <c r="D148" s="94"/>
      <c r="E148" s="94"/>
      <c r="F148" s="32">
        <f>F146*0.1+IF(F147&gt;15,0.1,0)</f>
        <v>0</v>
      </c>
      <c r="G148" s="94" t="s">
        <v>65</v>
      </c>
      <c r="H148" s="94"/>
      <c r="I148" s="94"/>
      <c r="J148" s="94"/>
      <c r="K148" s="95">
        <f>K146*0.1+IF(K147&gt;15,0.1,0)</f>
        <v>0</v>
      </c>
      <c r="L148" s="96"/>
      <c r="M148" s="97"/>
      <c r="N148" s="94" t="s">
        <v>65</v>
      </c>
      <c r="O148" s="94"/>
      <c r="P148" s="94"/>
      <c r="Q148" s="94"/>
      <c r="R148" s="94"/>
      <c r="S148" s="94"/>
      <c r="T148" s="95">
        <f>T146*0.1+IF(T147&gt;15,0.1,0)</f>
        <v>0</v>
      </c>
      <c r="U148" s="96"/>
      <c r="V148" s="97"/>
      <c r="W148" s="78" t="s">
        <v>65</v>
      </c>
      <c r="X148" s="79"/>
      <c r="Y148" s="79"/>
      <c r="Z148" s="79"/>
      <c r="AA148" s="80"/>
      <c r="AB148" s="81">
        <f>AB146*0.1+IF(AB147&gt;15,0.1,0)</f>
        <v>0</v>
      </c>
      <c r="AC148" s="81"/>
      <c r="AD148" s="78" t="s">
        <v>65</v>
      </c>
      <c r="AE148" s="79"/>
      <c r="AF148" s="79"/>
      <c r="AG148" s="79"/>
      <c r="AH148" s="80"/>
      <c r="AI148" s="81">
        <f>AI146*0.1+IF(AI147&gt;15,0.1,0)</f>
        <v>0</v>
      </c>
      <c r="AJ148" s="81"/>
      <c r="AK148" s="166"/>
    </row>
    <row r="149" spans="1:37" ht="11.45" customHeight="1" thickBot="1" x14ac:dyDescent="0.25">
      <c r="A149" s="89"/>
      <c r="B149" s="82" t="s">
        <v>69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4"/>
      <c r="AH149" s="85">
        <f>SUM(F116,K116,T116,AB116,AI116,F132,K132,T132,AB132,AI132,F148,K148,T148,AB148,AI148)</f>
        <v>0</v>
      </c>
      <c r="AI149" s="86"/>
      <c r="AJ149" s="87"/>
      <c r="AK149" s="166"/>
    </row>
    <row r="150" spans="1:37" ht="11.45" customHeight="1" x14ac:dyDescent="0.2">
      <c r="A150" s="89"/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66"/>
    </row>
    <row r="151" spans="1:37" ht="13.9" customHeight="1" x14ac:dyDescent="0.2">
      <c r="A151" s="89"/>
      <c r="B151" s="147" t="s">
        <v>92</v>
      </c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66"/>
    </row>
    <row r="152" spans="1:37" ht="61.9" customHeight="1" x14ac:dyDescent="0.2">
      <c r="A152" s="89"/>
      <c r="B152" s="148" t="s">
        <v>105</v>
      </c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66"/>
    </row>
    <row r="153" spans="1:37" ht="11.45" customHeight="1" x14ac:dyDescent="0.2">
      <c r="A153" s="89"/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66"/>
    </row>
    <row r="154" spans="1:37" ht="11.45" customHeight="1" x14ac:dyDescent="0.2">
      <c r="A154" s="89"/>
      <c r="B154" s="133" t="s">
        <v>53</v>
      </c>
      <c r="C154" s="133"/>
      <c r="D154" s="133"/>
      <c r="E154" s="134"/>
      <c r="F154" s="135"/>
      <c r="G154" s="133" t="s">
        <v>53</v>
      </c>
      <c r="H154" s="133"/>
      <c r="I154" s="133"/>
      <c r="J154" s="134"/>
      <c r="K154" s="136"/>
      <c r="L154" s="136"/>
      <c r="M154" s="136"/>
      <c r="N154" s="133" t="s">
        <v>53</v>
      </c>
      <c r="O154" s="133"/>
      <c r="P154" s="133"/>
      <c r="Q154" s="134"/>
      <c r="R154" s="136"/>
      <c r="S154" s="136"/>
      <c r="T154" s="136"/>
      <c r="U154" s="136"/>
      <c r="V154" s="135"/>
      <c r="W154" s="124" t="s">
        <v>53</v>
      </c>
      <c r="X154" s="125"/>
      <c r="Y154" s="126"/>
      <c r="Z154" s="123"/>
      <c r="AA154" s="123"/>
      <c r="AB154" s="123"/>
      <c r="AC154" s="123"/>
      <c r="AD154" s="124" t="s">
        <v>53</v>
      </c>
      <c r="AE154" s="125"/>
      <c r="AF154" s="126"/>
      <c r="AG154" s="123"/>
      <c r="AH154" s="123"/>
      <c r="AI154" s="123"/>
      <c r="AJ154" s="123"/>
      <c r="AK154" s="166"/>
    </row>
    <row r="155" spans="1:37" x14ac:dyDescent="0.2">
      <c r="A155" s="89"/>
      <c r="B155" s="119" t="s">
        <v>54</v>
      </c>
      <c r="C155" s="119"/>
      <c r="D155" s="119"/>
      <c r="E155" s="30" t="s">
        <v>55</v>
      </c>
      <c r="F155" s="11" t="s">
        <v>66</v>
      </c>
      <c r="G155" s="119" t="s">
        <v>54</v>
      </c>
      <c r="H155" s="119"/>
      <c r="I155" s="119"/>
      <c r="J155" s="30" t="s">
        <v>55</v>
      </c>
      <c r="K155" s="120" t="s">
        <v>66</v>
      </c>
      <c r="L155" s="121"/>
      <c r="M155" s="122"/>
      <c r="N155" s="119" t="s">
        <v>54</v>
      </c>
      <c r="O155" s="119"/>
      <c r="P155" s="119"/>
      <c r="Q155" s="120" t="s">
        <v>55</v>
      </c>
      <c r="R155" s="121"/>
      <c r="S155" s="122"/>
      <c r="T155" s="120" t="s">
        <v>66</v>
      </c>
      <c r="U155" s="121"/>
      <c r="V155" s="121"/>
      <c r="W155" s="120" t="s">
        <v>54</v>
      </c>
      <c r="X155" s="121"/>
      <c r="Y155" s="122"/>
      <c r="Z155" s="119" t="s">
        <v>55</v>
      </c>
      <c r="AA155" s="119"/>
      <c r="AB155" s="119" t="s">
        <v>66</v>
      </c>
      <c r="AC155" s="119"/>
      <c r="AD155" s="120" t="s">
        <v>54</v>
      </c>
      <c r="AE155" s="121"/>
      <c r="AF155" s="122"/>
      <c r="AG155" s="119" t="s">
        <v>55</v>
      </c>
      <c r="AH155" s="119"/>
      <c r="AI155" s="119" t="s">
        <v>66</v>
      </c>
      <c r="AJ155" s="119"/>
      <c r="AK155" s="166"/>
    </row>
    <row r="156" spans="1:37" x14ac:dyDescent="0.2">
      <c r="A156" s="89"/>
      <c r="B156" s="117"/>
      <c r="C156" s="117"/>
      <c r="D156" s="117"/>
      <c r="E156" s="28"/>
      <c r="F156" s="29">
        <f>IF(E156=0,0,DAYS360(B156,E156+1))</f>
        <v>0</v>
      </c>
      <c r="G156" s="117"/>
      <c r="H156" s="117"/>
      <c r="I156" s="117"/>
      <c r="J156" s="28"/>
      <c r="K156" s="112">
        <f>IF(J156=0,0,DAYS360(G156,J156+1))</f>
        <v>0</v>
      </c>
      <c r="L156" s="113"/>
      <c r="M156" s="118"/>
      <c r="N156" s="117"/>
      <c r="O156" s="117"/>
      <c r="P156" s="117"/>
      <c r="Q156" s="114"/>
      <c r="R156" s="115"/>
      <c r="S156" s="116"/>
      <c r="T156" s="112">
        <f>IF(Q156=0,0,DAYS360(N156,Q156+1))</f>
        <v>0</v>
      </c>
      <c r="U156" s="113"/>
      <c r="V156" s="113"/>
      <c r="W156" s="114"/>
      <c r="X156" s="115"/>
      <c r="Y156" s="116"/>
      <c r="Z156" s="117"/>
      <c r="AA156" s="117"/>
      <c r="AB156" s="111">
        <f>IF(Z156=0,0,DAYS360(W156,Z156+1))</f>
        <v>0</v>
      </c>
      <c r="AC156" s="111"/>
      <c r="AD156" s="114"/>
      <c r="AE156" s="115"/>
      <c r="AF156" s="116"/>
      <c r="AG156" s="117"/>
      <c r="AH156" s="117"/>
      <c r="AI156" s="111">
        <f>IF(AG156=0,0,DAYS360(AD156,AG156+1))</f>
        <v>0</v>
      </c>
      <c r="AJ156" s="111"/>
      <c r="AK156" s="166"/>
    </row>
    <row r="157" spans="1:37" ht="11.45" customHeight="1" x14ac:dyDescent="0.2">
      <c r="A157" s="89"/>
      <c r="B157" s="117"/>
      <c r="C157" s="117"/>
      <c r="D157" s="117"/>
      <c r="E157" s="28"/>
      <c r="F157" s="29">
        <f t="shared" ref="F157:F165" si="35">IF(E157=0,0,DAYS360(B157,E157+1))</f>
        <v>0</v>
      </c>
      <c r="G157" s="117"/>
      <c r="H157" s="117"/>
      <c r="I157" s="117"/>
      <c r="J157" s="28"/>
      <c r="K157" s="112">
        <f>IF(J157=0,0,DAYS360(G157,J157+1))</f>
        <v>0</v>
      </c>
      <c r="L157" s="113"/>
      <c r="M157" s="118"/>
      <c r="N157" s="117"/>
      <c r="O157" s="117"/>
      <c r="P157" s="117"/>
      <c r="Q157" s="114"/>
      <c r="R157" s="115"/>
      <c r="S157" s="116"/>
      <c r="T157" s="112">
        <f t="shared" ref="T157:T165" si="36">IF(Q157=0,0,DAYS360(N157,Q157+1))</f>
        <v>0</v>
      </c>
      <c r="U157" s="113"/>
      <c r="V157" s="113"/>
      <c r="W157" s="117"/>
      <c r="X157" s="117"/>
      <c r="Y157" s="117"/>
      <c r="Z157" s="117"/>
      <c r="AA157" s="117"/>
      <c r="AB157" s="111">
        <f t="shared" ref="AB157:AB165" si="37">IF(Z157=0,0,DAYS360(W157,Z157+1))</f>
        <v>0</v>
      </c>
      <c r="AC157" s="111"/>
      <c r="AD157" s="114"/>
      <c r="AE157" s="115"/>
      <c r="AF157" s="116"/>
      <c r="AG157" s="114"/>
      <c r="AH157" s="116"/>
      <c r="AI157" s="111">
        <f t="shared" ref="AI157:AI165" si="38">IF(AG157=0,0,DAYS360(AD157,AG157+1))</f>
        <v>0</v>
      </c>
      <c r="AJ157" s="111"/>
      <c r="AK157" s="166"/>
    </row>
    <row r="158" spans="1:37" ht="11.45" customHeight="1" x14ac:dyDescent="0.2">
      <c r="A158" s="89"/>
      <c r="B158" s="117"/>
      <c r="C158" s="117"/>
      <c r="D158" s="117"/>
      <c r="E158" s="28"/>
      <c r="F158" s="29">
        <f t="shared" si="35"/>
        <v>0</v>
      </c>
      <c r="G158" s="117"/>
      <c r="H158" s="117"/>
      <c r="I158" s="117"/>
      <c r="J158" s="28"/>
      <c r="K158" s="112">
        <f t="shared" ref="K158:K165" si="39">IF(J158=0,0,DAYS360(G158,J158+1))</f>
        <v>0</v>
      </c>
      <c r="L158" s="113"/>
      <c r="M158" s="118"/>
      <c r="N158" s="117"/>
      <c r="O158" s="117"/>
      <c r="P158" s="117"/>
      <c r="Q158" s="114"/>
      <c r="R158" s="115"/>
      <c r="S158" s="116"/>
      <c r="T158" s="112">
        <f t="shared" si="36"/>
        <v>0</v>
      </c>
      <c r="U158" s="113"/>
      <c r="V158" s="113"/>
      <c r="W158" s="114"/>
      <c r="X158" s="115"/>
      <c r="Y158" s="116"/>
      <c r="Z158" s="117"/>
      <c r="AA158" s="117"/>
      <c r="AB158" s="111">
        <f t="shared" si="37"/>
        <v>0</v>
      </c>
      <c r="AC158" s="111"/>
      <c r="AD158" s="114"/>
      <c r="AE158" s="115"/>
      <c r="AF158" s="116"/>
      <c r="AG158" s="117"/>
      <c r="AH158" s="117"/>
      <c r="AI158" s="111">
        <f t="shared" si="38"/>
        <v>0</v>
      </c>
      <c r="AJ158" s="111"/>
      <c r="AK158" s="166"/>
    </row>
    <row r="159" spans="1:37" ht="11.45" customHeight="1" x14ac:dyDescent="0.2">
      <c r="A159" s="89"/>
      <c r="B159" s="117"/>
      <c r="C159" s="117"/>
      <c r="D159" s="117"/>
      <c r="E159" s="28"/>
      <c r="F159" s="29">
        <f t="shared" si="35"/>
        <v>0</v>
      </c>
      <c r="G159" s="117"/>
      <c r="H159" s="117"/>
      <c r="I159" s="117"/>
      <c r="J159" s="28"/>
      <c r="K159" s="112">
        <f t="shared" si="39"/>
        <v>0</v>
      </c>
      <c r="L159" s="113"/>
      <c r="M159" s="118"/>
      <c r="N159" s="117"/>
      <c r="O159" s="117"/>
      <c r="P159" s="117"/>
      <c r="Q159" s="114"/>
      <c r="R159" s="115"/>
      <c r="S159" s="116"/>
      <c r="T159" s="112">
        <f t="shared" si="36"/>
        <v>0</v>
      </c>
      <c r="U159" s="113"/>
      <c r="V159" s="113"/>
      <c r="W159" s="114"/>
      <c r="X159" s="115"/>
      <c r="Y159" s="116"/>
      <c r="Z159" s="117"/>
      <c r="AA159" s="117"/>
      <c r="AB159" s="111">
        <f t="shared" si="37"/>
        <v>0</v>
      </c>
      <c r="AC159" s="111"/>
      <c r="AD159" s="114"/>
      <c r="AE159" s="115"/>
      <c r="AF159" s="116"/>
      <c r="AG159" s="117"/>
      <c r="AH159" s="117"/>
      <c r="AI159" s="111">
        <f t="shared" si="38"/>
        <v>0</v>
      </c>
      <c r="AJ159" s="111"/>
      <c r="AK159" s="166"/>
    </row>
    <row r="160" spans="1:37" ht="11.45" customHeight="1" x14ac:dyDescent="0.2">
      <c r="A160" s="89"/>
      <c r="B160" s="117"/>
      <c r="C160" s="117"/>
      <c r="D160" s="117"/>
      <c r="E160" s="28"/>
      <c r="F160" s="29">
        <f t="shared" si="35"/>
        <v>0</v>
      </c>
      <c r="G160" s="117"/>
      <c r="H160" s="117"/>
      <c r="I160" s="117"/>
      <c r="J160" s="28"/>
      <c r="K160" s="112">
        <f t="shared" si="39"/>
        <v>0</v>
      </c>
      <c r="L160" s="113"/>
      <c r="M160" s="118"/>
      <c r="N160" s="117"/>
      <c r="O160" s="117"/>
      <c r="P160" s="117"/>
      <c r="Q160" s="114"/>
      <c r="R160" s="115"/>
      <c r="S160" s="116"/>
      <c r="T160" s="112">
        <f t="shared" si="36"/>
        <v>0</v>
      </c>
      <c r="U160" s="113"/>
      <c r="V160" s="113"/>
      <c r="W160" s="114"/>
      <c r="X160" s="115"/>
      <c r="Y160" s="116"/>
      <c r="Z160" s="117"/>
      <c r="AA160" s="117"/>
      <c r="AB160" s="111">
        <f t="shared" si="37"/>
        <v>0</v>
      </c>
      <c r="AC160" s="111"/>
      <c r="AD160" s="114"/>
      <c r="AE160" s="115"/>
      <c r="AF160" s="116"/>
      <c r="AG160" s="117"/>
      <c r="AH160" s="117"/>
      <c r="AI160" s="111">
        <f t="shared" si="38"/>
        <v>0</v>
      </c>
      <c r="AJ160" s="111"/>
      <c r="AK160" s="166"/>
    </row>
    <row r="161" spans="1:37" ht="11.45" customHeight="1" x14ac:dyDescent="0.2">
      <c r="A161" s="89"/>
      <c r="B161" s="117"/>
      <c r="C161" s="117"/>
      <c r="D161" s="117"/>
      <c r="E161" s="28"/>
      <c r="F161" s="29">
        <f t="shared" si="35"/>
        <v>0</v>
      </c>
      <c r="G161" s="117"/>
      <c r="H161" s="117"/>
      <c r="I161" s="117"/>
      <c r="J161" s="28"/>
      <c r="K161" s="112">
        <f t="shared" si="39"/>
        <v>0</v>
      </c>
      <c r="L161" s="113"/>
      <c r="M161" s="118"/>
      <c r="N161" s="117"/>
      <c r="O161" s="117"/>
      <c r="P161" s="117"/>
      <c r="Q161" s="114"/>
      <c r="R161" s="115"/>
      <c r="S161" s="116"/>
      <c r="T161" s="112">
        <f t="shared" si="36"/>
        <v>0</v>
      </c>
      <c r="U161" s="113"/>
      <c r="V161" s="113"/>
      <c r="W161" s="114"/>
      <c r="X161" s="115"/>
      <c r="Y161" s="116"/>
      <c r="Z161" s="117"/>
      <c r="AA161" s="117"/>
      <c r="AB161" s="111">
        <f t="shared" si="37"/>
        <v>0</v>
      </c>
      <c r="AC161" s="111"/>
      <c r="AD161" s="114"/>
      <c r="AE161" s="115"/>
      <c r="AF161" s="116"/>
      <c r="AG161" s="117"/>
      <c r="AH161" s="117"/>
      <c r="AI161" s="111">
        <f t="shared" si="38"/>
        <v>0</v>
      </c>
      <c r="AJ161" s="111"/>
      <c r="AK161" s="166"/>
    </row>
    <row r="162" spans="1:37" ht="11.45" customHeight="1" x14ac:dyDescent="0.2">
      <c r="A162" s="89"/>
      <c r="B162" s="117"/>
      <c r="C162" s="117"/>
      <c r="D162" s="117"/>
      <c r="E162" s="28"/>
      <c r="F162" s="29">
        <f t="shared" si="35"/>
        <v>0</v>
      </c>
      <c r="G162" s="117"/>
      <c r="H162" s="117"/>
      <c r="I162" s="117"/>
      <c r="J162" s="28"/>
      <c r="K162" s="112">
        <f t="shared" si="39"/>
        <v>0</v>
      </c>
      <c r="L162" s="113"/>
      <c r="M162" s="118"/>
      <c r="N162" s="117"/>
      <c r="O162" s="117"/>
      <c r="P162" s="117"/>
      <c r="Q162" s="114"/>
      <c r="R162" s="115"/>
      <c r="S162" s="116"/>
      <c r="T162" s="112">
        <f t="shared" si="36"/>
        <v>0</v>
      </c>
      <c r="U162" s="113"/>
      <c r="V162" s="113"/>
      <c r="W162" s="114"/>
      <c r="X162" s="115"/>
      <c r="Y162" s="116"/>
      <c r="Z162" s="117"/>
      <c r="AA162" s="117"/>
      <c r="AB162" s="111">
        <f t="shared" si="37"/>
        <v>0</v>
      </c>
      <c r="AC162" s="111"/>
      <c r="AD162" s="114"/>
      <c r="AE162" s="115"/>
      <c r="AF162" s="116"/>
      <c r="AG162" s="117"/>
      <c r="AH162" s="117"/>
      <c r="AI162" s="111">
        <f t="shared" si="38"/>
        <v>0</v>
      </c>
      <c r="AJ162" s="111"/>
      <c r="AK162" s="166"/>
    </row>
    <row r="163" spans="1:37" ht="11.45" customHeight="1" x14ac:dyDescent="0.2">
      <c r="A163" s="89"/>
      <c r="B163" s="117"/>
      <c r="C163" s="117"/>
      <c r="D163" s="117"/>
      <c r="E163" s="28"/>
      <c r="F163" s="29">
        <f t="shared" si="35"/>
        <v>0</v>
      </c>
      <c r="G163" s="117"/>
      <c r="H163" s="117"/>
      <c r="I163" s="117"/>
      <c r="J163" s="28"/>
      <c r="K163" s="112">
        <f t="shared" si="39"/>
        <v>0</v>
      </c>
      <c r="L163" s="113"/>
      <c r="M163" s="118"/>
      <c r="N163" s="117"/>
      <c r="O163" s="117"/>
      <c r="P163" s="117"/>
      <c r="Q163" s="114"/>
      <c r="R163" s="115"/>
      <c r="S163" s="116"/>
      <c r="T163" s="112">
        <f t="shared" si="36"/>
        <v>0</v>
      </c>
      <c r="U163" s="113"/>
      <c r="V163" s="113"/>
      <c r="W163" s="114"/>
      <c r="X163" s="115"/>
      <c r="Y163" s="116"/>
      <c r="Z163" s="117"/>
      <c r="AA163" s="117"/>
      <c r="AB163" s="111">
        <f t="shared" si="37"/>
        <v>0</v>
      </c>
      <c r="AC163" s="111"/>
      <c r="AD163" s="114"/>
      <c r="AE163" s="115"/>
      <c r="AF163" s="116"/>
      <c r="AG163" s="117"/>
      <c r="AH163" s="117"/>
      <c r="AI163" s="111">
        <f t="shared" si="38"/>
        <v>0</v>
      </c>
      <c r="AJ163" s="111"/>
      <c r="AK163" s="166"/>
    </row>
    <row r="164" spans="1:37" ht="11.45" customHeight="1" x14ac:dyDescent="0.2">
      <c r="A164" s="89"/>
      <c r="B164" s="117"/>
      <c r="C164" s="117"/>
      <c r="D164" s="117"/>
      <c r="E164" s="28"/>
      <c r="F164" s="29">
        <f t="shared" si="35"/>
        <v>0</v>
      </c>
      <c r="G164" s="117"/>
      <c r="H164" s="117"/>
      <c r="I164" s="117"/>
      <c r="J164" s="28"/>
      <c r="K164" s="112">
        <f t="shared" si="39"/>
        <v>0</v>
      </c>
      <c r="L164" s="113"/>
      <c r="M164" s="118"/>
      <c r="N164" s="117"/>
      <c r="O164" s="117"/>
      <c r="P164" s="117"/>
      <c r="Q164" s="114"/>
      <c r="R164" s="115"/>
      <c r="S164" s="116"/>
      <c r="T164" s="112">
        <f t="shared" si="36"/>
        <v>0</v>
      </c>
      <c r="U164" s="113"/>
      <c r="V164" s="113"/>
      <c r="W164" s="114"/>
      <c r="X164" s="115"/>
      <c r="Y164" s="116"/>
      <c r="Z164" s="117"/>
      <c r="AA164" s="117"/>
      <c r="AB164" s="111">
        <f t="shared" si="37"/>
        <v>0</v>
      </c>
      <c r="AC164" s="111"/>
      <c r="AD164" s="114"/>
      <c r="AE164" s="115"/>
      <c r="AF164" s="116"/>
      <c r="AG164" s="117"/>
      <c r="AH164" s="117"/>
      <c r="AI164" s="111">
        <f t="shared" si="38"/>
        <v>0</v>
      </c>
      <c r="AJ164" s="111"/>
      <c r="AK164" s="166"/>
    </row>
    <row r="165" spans="1:37" ht="11.45" customHeight="1" x14ac:dyDescent="0.2">
      <c r="A165" s="89"/>
      <c r="B165" s="117"/>
      <c r="C165" s="117"/>
      <c r="D165" s="117"/>
      <c r="E165" s="28"/>
      <c r="F165" s="29">
        <f t="shared" si="35"/>
        <v>0</v>
      </c>
      <c r="G165" s="117"/>
      <c r="H165" s="117"/>
      <c r="I165" s="117"/>
      <c r="J165" s="28"/>
      <c r="K165" s="112">
        <f t="shared" si="39"/>
        <v>0</v>
      </c>
      <c r="L165" s="113"/>
      <c r="M165" s="118"/>
      <c r="N165" s="117"/>
      <c r="O165" s="117"/>
      <c r="P165" s="117"/>
      <c r="Q165" s="114"/>
      <c r="R165" s="115"/>
      <c r="S165" s="116"/>
      <c r="T165" s="112">
        <f t="shared" si="36"/>
        <v>0</v>
      </c>
      <c r="U165" s="113"/>
      <c r="V165" s="113"/>
      <c r="W165" s="114"/>
      <c r="X165" s="115"/>
      <c r="Y165" s="116"/>
      <c r="Z165" s="117"/>
      <c r="AA165" s="117"/>
      <c r="AB165" s="111">
        <f t="shared" si="37"/>
        <v>0</v>
      </c>
      <c r="AC165" s="111"/>
      <c r="AD165" s="114"/>
      <c r="AE165" s="115"/>
      <c r="AF165" s="116"/>
      <c r="AG165" s="117"/>
      <c r="AH165" s="117"/>
      <c r="AI165" s="111">
        <f t="shared" si="38"/>
        <v>0</v>
      </c>
      <c r="AJ165" s="111"/>
      <c r="AK165" s="166"/>
    </row>
    <row r="166" spans="1:37" ht="11.45" customHeight="1" x14ac:dyDescent="0.2">
      <c r="A166" s="89"/>
      <c r="B166" s="98" t="s">
        <v>56</v>
      </c>
      <c r="C166" s="98"/>
      <c r="D166" s="98"/>
      <c r="E166" s="98"/>
      <c r="F166" s="27">
        <f>INT(SUM(F156:F165)/30)</f>
        <v>0</v>
      </c>
      <c r="G166" s="98" t="s">
        <v>56</v>
      </c>
      <c r="H166" s="98"/>
      <c r="I166" s="98"/>
      <c r="J166" s="98"/>
      <c r="K166" s="99">
        <f>INT(SUM(K156:M165)/30)</f>
        <v>0</v>
      </c>
      <c r="L166" s="100"/>
      <c r="M166" s="101"/>
      <c r="N166" s="98" t="s">
        <v>56</v>
      </c>
      <c r="O166" s="98"/>
      <c r="P166" s="98"/>
      <c r="Q166" s="98"/>
      <c r="R166" s="98"/>
      <c r="S166" s="98"/>
      <c r="T166" s="99">
        <f>INT(SUM(T156:V165)/30)</f>
        <v>0</v>
      </c>
      <c r="U166" s="100"/>
      <c r="V166" s="101"/>
      <c r="W166" s="91" t="s">
        <v>56</v>
      </c>
      <c r="X166" s="92"/>
      <c r="Y166" s="92"/>
      <c r="Z166" s="92"/>
      <c r="AA166" s="93"/>
      <c r="AB166" s="90">
        <f>INT(SUM(AB156:AC165)/30)</f>
        <v>0</v>
      </c>
      <c r="AC166" s="90"/>
      <c r="AD166" s="91" t="s">
        <v>56</v>
      </c>
      <c r="AE166" s="92"/>
      <c r="AF166" s="92"/>
      <c r="AG166" s="92"/>
      <c r="AH166" s="93"/>
      <c r="AI166" s="90">
        <f>INT(SUM(AI156:AJ165)/30)</f>
        <v>0</v>
      </c>
      <c r="AJ166" s="90"/>
      <c r="AK166" s="166"/>
    </row>
    <row r="167" spans="1:37" ht="11.45" customHeight="1" x14ac:dyDescent="0.2">
      <c r="A167" s="89"/>
      <c r="B167" s="98" t="s">
        <v>57</v>
      </c>
      <c r="C167" s="98"/>
      <c r="D167" s="98"/>
      <c r="E167" s="98"/>
      <c r="F167" s="27">
        <f>SUM(F156:F165)-F166*30</f>
        <v>0</v>
      </c>
      <c r="G167" s="98" t="s">
        <v>57</v>
      </c>
      <c r="H167" s="98"/>
      <c r="I167" s="98"/>
      <c r="J167" s="98"/>
      <c r="K167" s="99">
        <f>SUM(K156:M165)-K166*30</f>
        <v>0</v>
      </c>
      <c r="L167" s="100"/>
      <c r="M167" s="101"/>
      <c r="N167" s="98" t="s">
        <v>57</v>
      </c>
      <c r="O167" s="98"/>
      <c r="P167" s="98"/>
      <c r="Q167" s="98"/>
      <c r="R167" s="98"/>
      <c r="S167" s="98"/>
      <c r="T167" s="99">
        <f>SUM(T156:V165)-T166*30</f>
        <v>0</v>
      </c>
      <c r="U167" s="100"/>
      <c r="V167" s="101"/>
      <c r="W167" s="91" t="s">
        <v>57</v>
      </c>
      <c r="X167" s="92"/>
      <c r="Y167" s="92"/>
      <c r="Z167" s="92"/>
      <c r="AA167" s="93"/>
      <c r="AB167" s="90">
        <f>SUM(AB156:AC165)-AB166*30</f>
        <v>0</v>
      </c>
      <c r="AC167" s="90"/>
      <c r="AD167" s="91" t="s">
        <v>57</v>
      </c>
      <c r="AE167" s="92"/>
      <c r="AF167" s="92"/>
      <c r="AG167" s="92"/>
      <c r="AH167" s="93"/>
      <c r="AI167" s="90">
        <f>SUM(AI156:AJ165)-AI166*30</f>
        <v>0</v>
      </c>
      <c r="AJ167" s="90"/>
      <c r="AK167" s="166"/>
    </row>
    <row r="168" spans="1:37" ht="11.45" customHeight="1" x14ac:dyDescent="0.2">
      <c r="A168" s="89"/>
      <c r="B168" s="137" t="s">
        <v>65</v>
      </c>
      <c r="C168" s="137"/>
      <c r="D168" s="137"/>
      <c r="E168" s="137"/>
      <c r="F168" s="31">
        <f>F166*0.05+IF(F167&gt;15,0.05,0)</f>
        <v>0</v>
      </c>
      <c r="G168" s="137" t="s">
        <v>65</v>
      </c>
      <c r="H168" s="137"/>
      <c r="I168" s="137"/>
      <c r="J168" s="137"/>
      <c r="K168" s="154">
        <f>K166*0.05+IF(K167&gt;15,0.05,0)</f>
        <v>0</v>
      </c>
      <c r="L168" s="155"/>
      <c r="M168" s="156"/>
      <c r="N168" s="137" t="s">
        <v>65</v>
      </c>
      <c r="O168" s="137"/>
      <c r="P168" s="137"/>
      <c r="Q168" s="137"/>
      <c r="R168" s="137"/>
      <c r="S168" s="137"/>
      <c r="T168" s="154">
        <f>T166*0.05+IF(T167&gt;15,0.05,0)</f>
        <v>0</v>
      </c>
      <c r="U168" s="155"/>
      <c r="V168" s="156"/>
      <c r="W168" s="127" t="s">
        <v>65</v>
      </c>
      <c r="X168" s="128"/>
      <c r="Y168" s="128"/>
      <c r="Z168" s="128"/>
      <c r="AA168" s="129"/>
      <c r="AB168" s="153">
        <f>AB166*0.05+IF(AB167&gt;15,0.05,0)</f>
        <v>0</v>
      </c>
      <c r="AC168" s="153"/>
      <c r="AD168" s="127" t="s">
        <v>65</v>
      </c>
      <c r="AE168" s="128"/>
      <c r="AF168" s="128"/>
      <c r="AG168" s="128"/>
      <c r="AH168" s="129"/>
      <c r="AI168" s="153">
        <f>AI166*0.05+IF(AI167&gt;15,0.05,0)</f>
        <v>0</v>
      </c>
      <c r="AJ168" s="153"/>
      <c r="AK168" s="166"/>
    </row>
    <row r="169" spans="1:37" ht="11.45" customHeight="1" x14ac:dyDescent="0.2">
      <c r="A169" s="89"/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66"/>
    </row>
    <row r="170" spans="1:37" ht="11.45" customHeight="1" x14ac:dyDescent="0.2">
      <c r="A170" s="89"/>
      <c r="B170" s="133" t="s">
        <v>53</v>
      </c>
      <c r="C170" s="133"/>
      <c r="D170" s="133"/>
      <c r="E170" s="134"/>
      <c r="F170" s="135"/>
      <c r="G170" s="133" t="s">
        <v>53</v>
      </c>
      <c r="H170" s="133"/>
      <c r="I170" s="133"/>
      <c r="J170" s="134"/>
      <c r="K170" s="136"/>
      <c r="L170" s="136"/>
      <c r="M170" s="136"/>
      <c r="N170" s="133" t="s">
        <v>53</v>
      </c>
      <c r="O170" s="133"/>
      <c r="P170" s="133"/>
      <c r="Q170" s="134"/>
      <c r="R170" s="136"/>
      <c r="S170" s="136"/>
      <c r="T170" s="136"/>
      <c r="U170" s="136"/>
      <c r="V170" s="135"/>
      <c r="W170" s="124" t="s">
        <v>53</v>
      </c>
      <c r="X170" s="125"/>
      <c r="Y170" s="126"/>
      <c r="Z170" s="123"/>
      <c r="AA170" s="123"/>
      <c r="AB170" s="123"/>
      <c r="AC170" s="123"/>
      <c r="AD170" s="124" t="s">
        <v>53</v>
      </c>
      <c r="AE170" s="125"/>
      <c r="AF170" s="126"/>
      <c r="AG170" s="123"/>
      <c r="AH170" s="123"/>
      <c r="AI170" s="123"/>
      <c r="AJ170" s="123"/>
      <c r="AK170" s="166"/>
    </row>
    <row r="171" spans="1:37" x14ac:dyDescent="0.2">
      <c r="A171" s="89"/>
      <c r="B171" s="119" t="s">
        <v>54</v>
      </c>
      <c r="C171" s="119"/>
      <c r="D171" s="119"/>
      <c r="E171" s="30" t="s">
        <v>55</v>
      </c>
      <c r="F171" s="11" t="s">
        <v>66</v>
      </c>
      <c r="G171" s="119" t="s">
        <v>54</v>
      </c>
      <c r="H171" s="119"/>
      <c r="I171" s="119"/>
      <c r="J171" s="30" t="s">
        <v>55</v>
      </c>
      <c r="K171" s="120" t="s">
        <v>66</v>
      </c>
      <c r="L171" s="121"/>
      <c r="M171" s="122"/>
      <c r="N171" s="119" t="s">
        <v>54</v>
      </c>
      <c r="O171" s="119"/>
      <c r="P171" s="119"/>
      <c r="Q171" s="120" t="s">
        <v>55</v>
      </c>
      <c r="R171" s="121"/>
      <c r="S171" s="122"/>
      <c r="T171" s="120" t="s">
        <v>66</v>
      </c>
      <c r="U171" s="121"/>
      <c r="V171" s="121"/>
      <c r="W171" s="120" t="s">
        <v>54</v>
      </c>
      <c r="X171" s="121"/>
      <c r="Y171" s="122"/>
      <c r="Z171" s="119" t="s">
        <v>55</v>
      </c>
      <c r="AA171" s="119"/>
      <c r="AB171" s="119" t="s">
        <v>66</v>
      </c>
      <c r="AC171" s="119"/>
      <c r="AD171" s="120" t="s">
        <v>54</v>
      </c>
      <c r="AE171" s="121"/>
      <c r="AF171" s="122"/>
      <c r="AG171" s="119" t="s">
        <v>55</v>
      </c>
      <c r="AH171" s="119"/>
      <c r="AI171" s="119" t="s">
        <v>66</v>
      </c>
      <c r="AJ171" s="119"/>
      <c r="AK171" s="166"/>
    </row>
    <row r="172" spans="1:37" x14ac:dyDescent="0.2">
      <c r="A172" s="89"/>
      <c r="B172" s="117"/>
      <c r="C172" s="117"/>
      <c r="D172" s="117"/>
      <c r="E172" s="28"/>
      <c r="F172" s="29">
        <f>IF(E172=0,0,DAYS360(B172,E172+1))</f>
        <v>0</v>
      </c>
      <c r="G172" s="117"/>
      <c r="H172" s="117"/>
      <c r="I172" s="117"/>
      <c r="J172" s="28"/>
      <c r="K172" s="112">
        <f>IF(J172=0,0,DAYS360(G172,J172+1))</f>
        <v>0</v>
      </c>
      <c r="L172" s="113"/>
      <c r="M172" s="118"/>
      <c r="N172" s="117"/>
      <c r="O172" s="117"/>
      <c r="P172" s="117"/>
      <c r="Q172" s="114"/>
      <c r="R172" s="115"/>
      <c r="S172" s="116"/>
      <c r="T172" s="112">
        <f>IF(Q172=0,0,DAYS360(N172,Q172+1))</f>
        <v>0</v>
      </c>
      <c r="U172" s="113"/>
      <c r="V172" s="113"/>
      <c r="W172" s="114"/>
      <c r="X172" s="115"/>
      <c r="Y172" s="116"/>
      <c r="Z172" s="117"/>
      <c r="AA172" s="117"/>
      <c r="AB172" s="111">
        <f>IF(Z172=0,0,DAYS360(W172,Z172+1))</f>
        <v>0</v>
      </c>
      <c r="AC172" s="111"/>
      <c r="AD172" s="114"/>
      <c r="AE172" s="115"/>
      <c r="AF172" s="116"/>
      <c r="AG172" s="117"/>
      <c r="AH172" s="117"/>
      <c r="AI172" s="111">
        <f>IF(AG172=0,0,DAYS360(AD172,AG172+1))</f>
        <v>0</v>
      </c>
      <c r="AJ172" s="111"/>
      <c r="AK172" s="166"/>
    </row>
    <row r="173" spans="1:37" ht="11.45" customHeight="1" x14ac:dyDescent="0.2">
      <c r="A173" s="89"/>
      <c r="B173" s="117"/>
      <c r="C173" s="117"/>
      <c r="D173" s="117"/>
      <c r="E173" s="28"/>
      <c r="F173" s="29">
        <f t="shared" ref="F173:F181" si="40">IF(E173=0,0,DAYS360(B173,E173+1))</f>
        <v>0</v>
      </c>
      <c r="G173" s="117"/>
      <c r="H173" s="117"/>
      <c r="I173" s="117"/>
      <c r="J173" s="28"/>
      <c r="K173" s="112">
        <f>IF(J173=0,0,DAYS360(G173,J173+1))</f>
        <v>0</v>
      </c>
      <c r="L173" s="113"/>
      <c r="M173" s="118"/>
      <c r="N173" s="117"/>
      <c r="O173" s="117"/>
      <c r="P173" s="117"/>
      <c r="Q173" s="114"/>
      <c r="R173" s="115"/>
      <c r="S173" s="116"/>
      <c r="T173" s="112">
        <f t="shared" ref="T173:T181" si="41">IF(Q173=0,0,DAYS360(N173,Q173+1))</f>
        <v>0</v>
      </c>
      <c r="U173" s="113"/>
      <c r="V173" s="113"/>
      <c r="W173" s="117"/>
      <c r="X173" s="117"/>
      <c r="Y173" s="117"/>
      <c r="Z173" s="117"/>
      <c r="AA173" s="117"/>
      <c r="AB173" s="111">
        <f t="shared" ref="AB173:AB181" si="42">IF(Z173=0,0,DAYS360(W173,Z173+1))</f>
        <v>0</v>
      </c>
      <c r="AC173" s="111"/>
      <c r="AD173" s="114"/>
      <c r="AE173" s="115"/>
      <c r="AF173" s="116"/>
      <c r="AG173" s="114"/>
      <c r="AH173" s="116"/>
      <c r="AI173" s="111">
        <f t="shared" ref="AI173:AI181" si="43">IF(AG173=0,0,DAYS360(AD173,AG173+1))</f>
        <v>0</v>
      </c>
      <c r="AJ173" s="111"/>
      <c r="AK173" s="166"/>
    </row>
    <row r="174" spans="1:37" ht="11.45" customHeight="1" x14ac:dyDescent="0.2">
      <c r="A174" s="89"/>
      <c r="B174" s="117"/>
      <c r="C174" s="117"/>
      <c r="D174" s="117"/>
      <c r="E174" s="28"/>
      <c r="F174" s="29">
        <f t="shared" si="40"/>
        <v>0</v>
      </c>
      <c r="G174" s="117"/>
      <c r="H174" s="117"/>
      <c r="I174" s="117"/>
      <c r="J174" s="28"/>
      <c r="K174" s="112">
        <f t="shared" ref="K174:K181" si="44">IF(J174=0,0,DAYS360(G174,J174+1))</f>
        <v>0</v>
      </c>
      <c r="L174" s="113"/>
      <c r="M174" s="118"/>
      <c r="N174" s="117"/>
      <c r="O174" s="117"/>
      <c r="P174" s="117"/>
      <c r="Q174" s="114"/>
      <c r="R174" s="115"/>
      <c r="S174" s="116"/>
      <c r="T174" s="112">
        <f t="shared" si="41"/>
        <v>0</v>
      </c>
      <c r="U174" s="113"/>
      <c r="V174" s="113"/>
      <c r="W174" s="114"/>
      <c r="X174" s="115"/>
      <c r="Y174" s="116"/>
      <c r="Z174" s="117"/>
      <c r="AA174" s="117"/>
      <c r="AB174" s="111">
        <f t="shared" si="42"/>
        <v>0</v>
      </c>
      <c r="AC174" s="111"/>
      <c r="AD174" s="114"/>
      <c r="AE174" s="115"/>
      <c r="AF174" s="116"/>
      <c r="AG174" s="117"/>
      <c r="AH174" s="117"/>
      <c r="AI174" s="111">
        <f t="shared" si="43"/>
        <v>0</v>
      </c>
      <c r="AJ174" s="111"/>
      <c r="AK174" s="166"/>
    </row>
    <row r="175" spans="1:37" ht="11.45" customHeight="1" x14ac:dyDescent="0.2">
      <c r="A175" s="89"/>
      <c r="B175" s="117"/>
      <c r="C175" s="117"/>
      <c r="D175" s="117"/>
      <c r="E175" s="28"/>
      <c r="F175" s="29">
        <f t="shared" si="40"/>
        <v>0</v>
      </c>
      <c r="G175" s="117"/>
      <c r="H175" s="117"/>
      <c r="I175" s="117"/>
      <c r="J175" s="28"/>
      <c r="K175" s="112">
        <f t="shared" si="44"/>
        <v>0</v>
      </c>
      <c r="L175" s="113"/>
      <c r="M175" s="118"/>
      <c r="N175" s="117"/>
      <c r="O175" s="117"/>
      <c r="P175" s="117"/>
      <c r="Q175" s="114"/>
      <c r="R175" s="115"/>
      <c r="S175" s="116"/>
      <c r="T175" s="112">
        <f t="shared" si="41"/>
        <v>0</v>
      </c>
      <c r="U175" s="113"/>
      <c r="V175" s="113"/>
      <c r="W175" s="114"/>
      <c r="X175" s="115"/>
      <c r="Y175" s="116"/>
      <c r="Z175" s="117"/>
      <c r="AA175" s="117"/>
      <c r="AB175" s="111">
        <f t="shared" si="42"/>
        <v>0</v>
      </c>
      <c r="AC175" s="111"/>
      <c r="AD175" s="114"/>
      <c r="AE175" s="115"/>
      <c r="AF175" s="116"/>
      <c r="AG175" s="117"/>
      <c r="AH175" s="117"/>
      <c r="AI175" s="111">
        <f t="shared" si="43"/>
        <v>0</v>
      </c>
      <c r="AJ175" s="111"/>
      <c r="AK175" s="166"/>
    </row>
    <row r="176" spans="1:37" ht="11.45" customHeight="1" x14ac:dyDescent="0.2">
      <c r="A176" s="89"/>
      <c r="B176" s="117"/>
      <c r="C176" s="117"/>
      <c r="D176" s="117"/>
      <c r="E176" s="28"/>
      <c r="F176" s="29">
        <f t="shared" si="40"/>
        <v>0</v>
      </c>
      <c r="G176" s="117"/>
      <c r="H176" s="117"/>
      <c r="I176" s="117"/>
      <c r="J176" s="28"/>
      <c r="K176" s="112">
        <f t="shared" si="44"/>
        <v>0</v>
      </c>
      <c r="L176" s="113"/>
      <c r="M176" s="118"/>
      <c r="N176" s="117"/>
      <c r="O176" s="117"/>
      <c r="P176" s="117"/>
      <c r="Q176" s="114"/>
      <c r="R176" s="115"/>
      <c r="S176" s="116"/>
      <c r="T176" s="112">
        <f t="shared" si="41"/>
        <v>0</v>
      </c>
      <c r="U176" s="113"/>
      <c r="V176" s="113"/>
      <c r="W176" s="114"/>
      <c r="X176" s="115"/>
      <c r="Y176" s="116"/>
      <c r="Z176" s="117"/>
      <c r="AA176" s="117"/>
      <c r="AB176" s="111">
        <f t="shared" si="42"/>
        <v>0</v>
      </c>
      <c r="AC176" s="111"/>
      <c r="AD176" s="114"/>
      <c r="AE176" s="115"/>
      <c r="AF176" s="116"/>
      <c r="AG176" s="117"/>
      <c r="AH176" s="117"/>
      <c r="AI176" s="111">
        <f t="shared" si="43"/>
        <v>0</v>
      </c>
      <c r="AJ176" s="111"/>
      <c r="AK176" s="166"/>
    </row>
    <row r="177" spans="1:37" ht="11.45" customHeight="1" x14ac:dyDescent="0.2">
      <c r="A177" s="89"/>
      <c r="B177" s="117"/>
      <c r="C177" s="117"/>
      <c r="D177" s="117"/>
      <c r="E177" s="28"/>
      <c r="F177" s="29">
        <f t="shared" si="40"/>
        <v>0</v>
      </c>
      <c r="G177" s="117"/>
      <c r="H177" s="117"/>
      <c r="I177" s="117"/>
      <c r="J177" s="28"/>
      <c r="K177" s="112">
        <f t="shared" si="44"/>
        <v>0</v>
      </c>
      <c r="L177" s="113"/>
      <c r="M177" s="118"/>
      <c r="N177" s="117"/>
      <c r="O177" s="117"/>
      <c r="P177" s="117"/>
      <c r="Q177" s="114"/>
      <c r="R177" s="115"/>
      <c r="S177" s="116"/>
      <c r="T177" s="112">
        <f t="shared" si="41"/>
        <v>0</v>
      </c>
      <c r="U177" s="113"/>
      <c r="V177" s="113"/>
      <c r="W177" s="114"/>
      <c r="X177" s="115"/>
      <c r="Y177" s="116"/>
      <c r="Z177" s="117"/>
      <c r="AA177" s="117"/>
      <c r="AB177" s="111">
        <f t="shared" si="42"/>
        <v>0</v>
      </c>
      <c r="AC177" s="111"/>
      <c r="AD177" s="114"/>
      <c r="AE177" s="115"/>
      <c r="AF177" s="116"/>
      <c r="AG177" s="117"/>
      <c r="AH177" s="117"/>
      <c r="AI177" s="111">
        <f t="shared" si="43"/>
        <v>0</v>
      </c>
      <c r="AJ177" s="111"/>
      <c r="AK177" s="166"/>
    </row>
    <row r="178" spans="1:37" ht="11.45" customHeight="1" x14ac:dyDescent="0.2">
      <c r="A178" s="89"/>
      <c r="B178" s="117"/>
      <c r="C178" s="117"/>
      <c r="D178" s="117"/>
      <c r="E178" s="28"/>
      <c r="F178" s="29">
        <f t="shared" si="40"/>
        <v>0</v>
      </c>
      <c r="G178" s="117"/>
      <c r="H178" s="117"/>
      <c r="I178" s="117"/>
      <c r="J178" s="28"/>
      <c r="K178" s="112">
        <f t="shared" si="44"/>
        <v>0</v>
      </c>
      <c r="L178" s="113"/>
      <c r="M178" s="118"/>
      <c r="N178" s="117"/>
      <c r="O178" s="117"/>
      <c r="P178" s="117"/>
      <c r="Q178" s="114"/>
      <c r="R178" s="115"/>
      <c r="S178" s="116"/>
      <c r="T178" s="112">
        <f t="shared" si="41"/>
        <v>0</v>
      </c>
      <c r="U178" s="113"/>
      <c r="V178" s="113"/>
      <c r="W178" s="114"/>
      <c r="X178" s="115"/>
      <c r="Y178" s="116"/>
      <c r="Z178" s="117"/>
      <c r="AA178" s="117"/>
      <c r="AB178" s="111">
        <f t="shared" si="42"/>
        <v>0</v>
      </c>
      <c r="AC178" s="111"/>
      <c r="AD178" s="114"/>
      <c r="AE178" s="115"/>
      <c r="AF178" s="116"/>
      <c r="AG178" s="117"/>
      <c r="AH178" s="117"/>
      <c r="AI178" s="111">
        <f t="shared" si="43"/>
        <v>0</v>
      </c>
      <c r="AJ178" s="111"/>
      <c r="AK178" s="166"/>
    </row>
    <row r="179" spans="1:37" ht="11.45" customHeight="1" x14ac:dyDescent="0.2">
      <c r="A179" s="89"/>
      <c r="B179" s="117"/>
      <c r="C179" s="117"/>
      <c r="D179" s="117"/>
      <c r="E179" s="28"/>
      <c r="F179" s="29">
        <f t="shared" si="40"/>
        <v>0</v>
      </c>
      <c r="G179" s="117"/>
      <c r="H179" s="117"/>
      <c r="I179" s="117"/>
      <c r="J179" s="28"/>
      <c r="K179" s="112">
        <f t="shared" si="44"/>
        <v>0</v>
      </c>
      <c r="L179" s="113"/>
      <c r="M179" s="118"/>
      <c r="N179" s="117"/>
      <c r="O179" s="117"/>
      <c r="P179" s="117"/>
      <c r="Q179" s="114"/>
      <c r="R179" s="115"/>
      <c r="S179" s="116"/>
      <c r="T179" s="112">
        <f t="shared" si="41"/>
        <v>0</v>
      </c>
      <c r="U179" s="113"/>
      <c r="V179" s="113"/>
      <c r="W179" s="114"/>
      <c r="X179" s="115"/>
      <c r="Y179" s="116"/>
      <c r="Z179" s="117"/>
      <c r="AA179" s="117"/>
      <c r="AB179" s="111">
        <f t="shared" si="42"/>
        <v>0</v>
      </c>
      <c r="AC179" s="111"/>
      <c r="AD179" s="114"/>
      <c r="AE179" s="115"/>
      <c r="AF179" s="116"/>
      <c r="AG179" s="117"/>
      <c r="AH179" s="117"/>
      <c r="AI179" s="111">
        <f t="shared" si="43"/>
        <v>0</v>
      </c>
      <c r="AJ179" s="111"/>
      <c r="AK179" s="166"/>
    </row>
    <row r="180" spans="1:37" ht="11.45" customHeight="1" x14ac:dyDescent="0.2">
      <c r="A180" s="89"/>
      <c r="B180" s="117"/>
      <c r="C180" s="117"/>
      <c r="D180" s="117"/>
      <c r="E180" s="28"/>
      <c r="F180" s="29">
        <f t="shared" si="40"/>
        <v>0</v>
      </c>
      <c r="G180" s="117"/>
      <c r="H180" s="117"/>
      <c r="I180" s="117"/>
      <c r="J180" s="28"/>
      <c r="K180" s="112">
        <f t="shared" si="44"/>
        <v>0</v>
      </c>
      <c r="L180" s="113"/>
      <c r="M180" s="118"/>
      <c r="N180" s="117"/>
      <c r="O180" s="117"/>
      <c r="P180" s="117"/>
      <c r="Q180" s="114"/>
      <c r="R180" s="115"/>
      <c r="S180" s="116"/>
      <c r="T180" s="112">
        <f t="shared" si="41"/>
        <v>0</v>
      </c>
      <c r="U180" s="113"/>
      <c r="V180" s="113"/>
      <c r="W180" s="114"/>
      <c r="X180" s="115"/>
      <c r="Y180" s="116"/>
      <c r="Z180" s="117"/>
      <c r="AA180" s="117"/>
      <c r="AB180" s="111">
        <f t="shared" si="42"/>
        <v>0</v>
      </c>
      <c r="AC180" s="111"/>
      <c r="AD180" s="114"/>
      <c r="AE180" s="115"/>
      <c r="AF180" s="116"/>
      <c r="AG180" s="117"/>
      <c r="AH180" s="117"/>
      <c r="AI180" s="111">
        <f t="shared" si="43"/>
        <v>0</v>
      </c>
      <c r="AJ180" s="111"/>
      <c r="AK180" s="166"/>
    </row>
    <row r="181" spans="1:37" ht="11.45" customHeight="1" x14ac:dyDescent="0.2">
      <c r="A181" s="89"/>
      <c r="B181" s="117"/>
      <c r="C181" s="117"/>
      <c r="D181" s="117"/>
      <c r="E181" s="28"/>
      <c r="F181" s="29">
        <f t="shared" si="40"/>
        <v>0</v>
      </c>
      <c r="G181" s="117"/>
      <c r="H181" s="117"/>
      <c r="I181" s="117"/>
      <c r="J181" s="28"/>
      <c r="K181" s="112">
        <f t="shared" si="44"/>
        <v>0</v>
      </c>
      <c r="L181" s="113"/>
      <c r="M181" s="118"/>
      <c r="N181" s="117"/>
      <c r="O181" s="117"/>
      <c r="P181" s="117"/>
      <c r="Q181" s="114"/>
      <c r="R181" s="115"/>
      <c r="S181" s="116"/>
      <c r="T181" s="112">
        <f t="shared" si="41"/>
        <v>0</v>
      </c>
      <c r="U181" s="113"/>
      <c r="V181" s="113"/>
      <c r="W181" s="114"/>
      <c r="X181" s="115"/>
      <c r="Y181" s="116"/>
      <c r="Z181" s="117"/>
      <c r="AA181" s="117"/>
      <c r="AB181" s="111">
        <f t="shared" si="42"/>
        <v>0</v>
      </c>
      <c r="AC181" s="111"/>
      <c r="AD181" s="114"/>
      <c r="AE181" s="115"/>
      <c r="AF181" s="116"/>
      <c r="AG181" s="117"/>
      <c r="AH181" s="117"/>
      <c r="AI181" s="111">
        <f t="shared" si="43"/>
        <v>0</v>
      </c>
      <c r="AJ181" s="111"/>
      <c r="AK181" s="166"/>
    </row>
    <row r="182" spans="1:37" ht="11.45" customHeight="1" x14ac:dyDescent="0.2">
      <c r="A182" s="89"/>
      <c r="B182" s="98" t="s">
        <v>56</v>
      </c>
      <c r="C182" s="98"/>
      <c r="D182" s="98"/>
      <c r="E182" s="98"/>
      <c r="F182" s="27">
        <f>INT(SUM(F172:F181)/30)</f>
        <v>0</v>
      </c>
      <c r="G182" s="98" t="s">
        <v>56</v>
      </c>
      <c r="H182" s="98"/>
      <c r="I182" s="98"/>
      <c r="J182" s="98"/>
      <c r="K182" s="99">
        <f>INT(SUM(K172:M181)/30)</f>
        <v>0</v>
      </c>
      <c r="L182" s="100"/>
      <c r="M182" s="101"/>
      <c r="N182" s="98" t="s">
        <v>56</v>
      </c>
      <c r="O182" s="98"/>
      <c r="P182" s="98"/>
      <c r="Q182" s="98"/>
      <c r="R182" s="98"/>
      <c r="S182" s="98"/>
      <c r="T182" s="99">
        <f>INT(SUM(T172:V181)/30)</f>
        <v>0</v>
      </c>
      <c r="U182" s="100"/>
      <c r="V182" s="101"/>
      <c r="W182" s="91" t="s">
        <v>56</v>
      </c>
      <c r="X182" s="92"/>
      <c r="Y182" s="92"/>
      <c r="Z182" s="92"/>
      <c r="AA182" s="93"/>
      <c r="AB182" s="90">
        <f>INT(SUM(AB172:AC181)/30)</f>
        <v>0</v>
      </c>
      <c r="AC182" s="90"/>
      <c r="AD182" s="91" t="s">
        <v>56</v>
      </c>
      <c r="AE182" s="92"/>
      <c r="AF182" s="92"/>
      <c r="AG182" s="92"/>
      <c r="AH182" s="93"/>
      <c r="AI182" s="90">
        <f>INT(SUM(AI172:AJ181)/30)</f>
        <v>0</v>
      </c>
      <c r="AJ182" s="90"/>
      <c r="AK182" s="166"/>
    </row>
    <row r="183" spans="1:37" ht="11.45" customHeight="1" x14ac:dyDescent="0.2">
      <c r="A183" s="89"/>
      <c r="B183" s="98" t="s">
        <v>57</v>
      </c>
      <c r="C183" s="98"/>
      <c r="D183" s="98"/>
      <c r="E183" s="98"/>
      <c r="F183" s="27">
        <f>SUM(F172:F181)-F182*30</f>
        <v>0</v>
      </c>
      <c r="G183" s="98" t="s">
        <v>57</v>
      </c>
      <c r="H183" s="98"/>
      <c r="I183" s="98"/>
      <c r="J183" s="98"/>
      <c r="K183" s="99">
        <f>SUM(K172:M181)-K182*30</f>
        <v>0</v>
      </c>
      <c r="L183" s="100"/>
      <c r="M183" s="101"/>
      <c r="N183" s="98" t="s">
        <v>57</v>
      </c>
      <c r="O183" s="98"/>
      <c r="P183" s="98"/>
      <c r="Q183" s="98"/>
      <c r="R183" s="98"/>
      <c r="S183" s="98"/>
      <c r="T183" s="99">
        <f>SUM(T172:V181)-T182*30</f>
        <v>0</v>
      </c>
      <c r="U183" s="100"/>
      <c r="V183" s="101"/>
      <c r="W183" s="91" t="s">
        <v>57</v>
      </c>
      <c r="X183" s="92"/>
      <c r="Y183" s="92"/>
      <c r="Z183" s="92"/>
      <c r="AA183" s="93"/>
      <c r="AB183" s="90">
        <f>SUM(AB172:AC181)-AB182*30</f>
        <v>0</v>
      </c>
      <c r="AC183" s="90"/>
      <c r="AD183" s="91" t="s">
        <v>57</v>
      </c>
      <c r="AE183" s="92"/>
      <c r="AF183" s="92"/>
      <c r="AG183" s="92"/>
      <c r="AH183" s="93"/>
      <c r="AI183" s="90">
        <f>SUM(AI172:AJ181)-AI182*30</f>
        <v>0</v>
      </c>
      <c r="AJ183" s="90"/>
      <c r="AK183" s="166"/>
    </row>
    <row r="184" spans="1:37" ht="11.45" customHeight="1" thickBot="1" x14ac:dyDescent="0.25">
      <c r="A184" s="89"/>
      <c r="B184" s="94" t="s">
        <v>65</v>
      </c>
      <c r="C184" s="94"/>
      <c r="D184" s="94"/>
      <c r="E184" s="94"/>
      <c r="F184" s="26">
        <f>F182*0.05+IF(F183&gt;15,0.05,0)</f>
        <v>0</v>
      </c>
      <c r="G184" s="94" t="s">
        <v>65</v>
      </c>
      <c r="H184" s="94"/>
      <c r="I184" s="94"/>
      <c r="J184" s="94"/>
      <c r="K184" s="150">
        <f>K182*0.05+IF(K183&gt;15,0.05,0)</f>
        <v>0</v>
      </c>
      <c r="L184" s="151"/>
      <c r="M184" s="152"/>
      <c r="N184" s="94" t="s">
        <v>65</v>
      </c>
      <c r="O184" s="94"/>
      <c r="P184" s="94"/>
      <c r="Q184" s="94"/>
      <c r="R184" s="94"/>
      <c r="S184" s="94"/>
      <c r="T184" s="150">
        <f>T182*0.05+IF(T183&gt;15,0.05,0)</f>
        <v>0</v>
      </c>
      <c r="U184" s="151"/>
      <c r="V184" s="152"/>
      <c r="W184" s="78" t="s">
        <v>65</v>
      </c>
      <c r="X184" s="79"/>
      <c r="Y184" s="79"/>
      <c r="Z184" s="79"/>
      <c r="AA184" s="80"/>
      <c r="AB184" s="141">
        <f>AB182*0.05+IF(AB183&gt;15,0.05,0)</f>
        <v>0</v>
      </c>
      <c r="AC184" s="141"/>
      <c r="AD184" s="78" t="s">
        <v>65</v>
      </c>
      <c r="AE184" s="79"/>
      <c r="AF184" s="79"/>
      <c r="AG184" s="79"/>
      <c r="AH184" s="80"/>
      <c r="AI184" s="141">
        <f>AI182*0.05+IF(AI183&gt;15,0.05,0)</f>
        <v>0</v>
      </c>
      <c r="AJ184" s="141"/>
      <c r="AK184" s="166"/>
    </row>
    <row r="185" spans="1:37" ht="11.45" customHeight="1" thickBot="1" x14ac:dyDescent="0.25">
      <c r="A185" s="89"/>
      <c r="B185" s="82" t="s">
        <v>70</v>
      </c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4"/>
      <c r="AH185" s="142">
        <f>SUM(F168,K168,T168,AB168,AI168,F184,K184,T184,AB184,AI184)</f>
        <v>0</v>
      </c>
      <c r="AI185" s="143"/>
      <c r="AJ185" s="144"/>
      <c r="AK185" s="166"/>
    </row>
    <row r="186" spans="1:37" ht="11.45" customHeight="1" x14ac:dyDescent="0.2">
      <c r="A186" s="89"/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66"/>
    </row>
    <row r="187" spans="1:37" ht="13.9" customHeight="1" x14ac:dyDescent="0.2">
      <c r="A187" s="89"/>
      <c r="B187" s="147" t="s">
        <v>79</v>
      </c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66"/>
    </row>
    <row r="188" spans="1:37" ht="12" customHeight="1" x14ac:dyDescent="0.2">
      <c r="A188" s="89"/>
      <c r="B188" s="148" t="s">
        <v>93</v>
      </c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66"/>
    </row>
    <row r="189" spans="1:37" ht="11.45" customHeight="1" x14ac:dyDescent="0.2">
      <c r="A189" s="89"/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66"/>
    </row>
    <row r="190" spans="1:37" ht="11.45" customHeight="1" x14ac:dyDescent="0.2">
      <c r="A190" s="89"/>
      <c r="B190" s="133" t="s">
        <v>53</v>
      </c>
      <c r="C190" s="133"/>
      <c r="D190" s="133"/>
      <c r="E190" s="134"/>
      <c r="F190" s="135"/>
      <c r="G190" s="133" t="s">
        <v>53</v>
      </c>
      <c r="H190" s="133"/>
      <c r="I190" s="133"/>
      <c r="J190" s="134"/>
      <c r="K190" s="136"/>
      <c r="L190" s="136"/>
      <c r="M190" s="136"/>
      <c r="N190" s="133" t="s">
        <v>53</v>
      </c>
      <c r="O190" s="133"/>
      <c r="P190" s="133"/>
      <c r="Q190" s="134"/>
      <c r="R190" s="136"/>
      <c r="S190" s="136"/>
      <c r="T190" s="136"/>
      <c r="U190" s="136"/>
      <c r="V190" s="135"/>
      <c r="W190" s="124" t="s">
        <v>53</v>
      </c>
      <c r="X190" s="125"/>
      <c r="Y190" s="126"/>
      <c r="Z190" s="123"/>
      <c r="AA190" s="123"/>
      <c r="AB190" s="123"/>
      <c r="AC190" s="123"/>
      <c r="AD190" s="124" t="s">
        <v>53</v>
      </c>
      <c r="AE190" s="125"/>
      <c r="AF190" s="126"/>
      <c r="AG190" s="123"/>
      <c r="AH190" s="123"/>
      <c r="AI190" s="123"/>
      <c r="AJ190" s="123"/>
      <c r="AK190" s="166"/>
    </row>
    <row r="191" spans="1:37" x14ac:dyDescent="0.2">
      <c r="A191" s="89"/>
      <c r="B191" s="119" t="s">
        <v>54</v>
      </c>
      <c r="C191" s="119"/>
      <c r="D191" s="119"/>
      <c r="E191" s="30" t="s">
        <v>55</v>
      </c>
      <c r="F191" s="11" t="s">
        <v>66</v>
      </c>
      <c r="G191" s="119" t="s">
        <v>54</v>
      </c>
      <c r="H191" s="119"/>
      <c r="I191" s="119"/>
      <c r="J191" s="30" t="s">
        <v>55</v>
      </c>
      <c r="K191" s="120" t="s">
        <v>66</v>
      </c>
      <c r="L191" s="121"/>
      <c r="M191" s="122"/>
      <c r="N191" s="119" t="s">
        <v>54</v>
      </c>
      <c r="O191" s="119"/>
      <c r="P191" s="119"/>
      <c r="Q191" s="120" t="s">
        <v>55</v>
      </c>
      <c r="R191" s="121"/>
      <c r="S191" s="122"/>
      <c r="T191" s="120" t="s">
        <v>66</v>
      </c>
      <c r="U191" s="121"/>
      <c r="V191" s="121"/>
      <c r="W191" s="120" t="s">
        <v>54</v>
      </c>
      <c r="X191" s="121"/>
      <c r="Y191" s="122"/>
      <c r="Z191" s="119" t="s">
        <v>55</v>
      </c>
      <c r="AA191" s="119"/>
      <c r="AB191" s="119" t="s">
        <v>66</v>
      </c>
      <c r="AC191" s="119"/>
      <c r="AD191" s="120" t="s">
        <v>54</v>
      </c>
      <c r="AE191" s="121"/>
      <c r="AF191" s="122"/>
      <c r="AG191" s="119" t="s">
        <v>55</v>
      </c>
      <c r="AH191" s="119"/>
      <c r="AI191" s="119" t="s">
        <v>66</v>
      </c>
      <c r="AJ191" s="119"/>
      <c r="AK191" s="166"/>
    </row>
    <row r="192" spans="1:37" x14ac:dyDescent="0.2">
      <c r="A192" s="89"/>
      <c r="B192" s="117"/>
      <c r="C192" s="117"/>
      <c r="D192" s="117"/>
      <c r="E192" s="28"/>
      <c r="F192" s="29">
        <f>IF(E192=0,0,DAYS360(B192,E192+1))</f>
        <v>0</v>
      </c>
      <c r="G192" s="117"/>
      <c r="H192" s="117"/>
      <c r="I192" s="117"/>
      <c r="J192" s="28"/>
      <c r="K192" s="112">
        <f>IF(J192=0,0,DAYS360(G192,J192+1))</f>
        <v>0</v>
      </c>
      <c r="L192" s="113"/>
      <c r="M192" s="118"/>
      <c r="N192" s="117"/>
      <c r="O192" s="117"/>
      <c r="P192" s="117"/>
      <c r="Q192" s="114"/>
      <c r="R192" s="115"/>
      <c r="S192" s="116"/>
      <c r="T192" s="112">
        <f>IF(Q192=0,0,DAYS360(N192,Q192+1))</f>
        <v>0</v>
      </c>
      <c r="U192" s="113"/>
      <c r="V192" s="113"/>
      <c r="W192" s="114"/>
      <c r="X192" s="115"/>
      <c r="Y192" s="116"/>
      <c r="Z192" s="117"/>
      <c r="AA192" s="117"/>
      <c r="AB192" s="111">
        <f>IF(Z192=0,0,DAYS360(W192,Z192+1))</f>
        <v>0</v>
      </c>
      <c r="AC192" s="111"/>
      <c r="AD192" s="114"/>
      <c r="AE192" s="115"/>
      <c r="AF192" s="116"/>
      <c r="AG192" s="117"/>
      <c r="AH192" s="117"/>
      <c r="AI192" s="111">
        <f>IF(AG192=0,0,DAYS360(AD192,AG192+1))</f>
        <v>0</v>
      </c>
      <c r="AJ192" s="111"/>
      <c r="AK192" s="166"/>
    </row>
    <row r="193" spans="1:37" ht="11.45" customHeight="1" x14ac:dyDescent="0.2">
      <c r="A193" s="89"/>
      <c r="B193" s="117"/>
      <c r="C193" s="117"/>
      <c r="D193" s="117"/>
      <c r="E193" s="28"/>
      <c r="F193" s="29">
        <f t="shared" ref="F193:F201" si="45">IF(E193=0,0,DAYS360(B193,E193+1))</f>
        <v>0</v>
      </c>
      <c r="G193" s="117"/>
      <c r="H193" s="117"/>
      <c r="I193" s="117"/>
      <c r="J193" s="28"/>
      <c r="K193" s="112">
        <f>IF(J193=0,0,DAYS360(G193,J193+1))</f>
        <v>0</v>
      </c>
      <c r="L193" s="113"/>
      <c r="M193" s="118"/>
      <c r="N193" s="117"/>
      <c r="O193" s="117"/>
      <c r="P193" s="117"/>
      <c r="Q193" s="114"/>
      <c r="R193" s="115"/>
      <c r="S193" s="116"/>
      <c r="T193" s="112">
        <f t="shared" ref="T193:T201" si="46">IF(Q193=0,0,DAYS360(N193,Q193+1))</f>
        <v>0</v>
      </c>
      <c r="U193" s="113"/>
      <c r="V193" s="113"/>
      <c r="W193" s="117"/>
      <c r="X193" s="117"/>
      <c r="Y193" s="117"/>
      <c r="Z193" s="117"/>
      <c r="AA193" s="117"/>
      <c r="AB193" s="111">
        <f t="shared" ref="AB193:AB201" si="47">IF(Z193=0,0,DAYS360(W193,Z193+1))</f>
        <v>0</v>
      </c>
      <c r="AC193" s="111"/>
      <c r="AD193" s="114"/>
      <c r="AE193" s="115"/>
      <c r="AF193" s="116"/>
      <c r="AG193" s="114"/>
      <c r="AH193" s="116"/>
      <c r="AI193" s="111">
        <f t="shared" ref="AI193:AI201" si="48">IF(AG193=0,0,DAYS360(AD193,AG193+1))</f>
        <v>0</v>
      </c>
      <c r="AJ193" s="111"/>
      <c r="AK193" s="166"/>
    </row>
    <row r="194" spans="1:37" ht="11.45" customHeight="1" x14ac:dyDescent="0.2">
      <c r="A194" s="89"/>
      <c r="B194" s="117"/>
      <c r="C194" s="117"/>
      <c r="D194" s="117"/>
      <c r="E194" s="28"/>
      <c r="F194" s="29">
        <f t="shared" si="45"/>
        <v>0</v>
      </c>
      <c r="G194" s="117"/>
      <c r="H194" s="117"/>
      <c r="I194" s="117"/>
      <c r="J194" s="28"/>
      <c r="K194" s="112">
        <f t="shared" ref="K194:K201" si="49">IF(J194=0,0,DAYS360(G194,J194+1))</f>
        <v>0</v>
      </c>
      <c r="L194" s="113"/>
      <c r="M194" s="118"/>
      <c r="N194" s="117"/>
      <c r="O194" s="117"/>
      <c r="P194" s="117"/>
      <c r="Q194" s="114"/>
      <c r="R194" s="115"/>
      <c r="S194" s="116"/>
      <c r="T194" s="112">
        <f t="shared" si="46"/>
        <v>0</v>
      </c>
      <c r="U194" s="113"/>
      <c r="V194" s="113"/>
      <c r="W194" s="114"/>
      <c r="X194" s="115"/>
      <c r="Y194" s="116"/>
      <c r="Z194" s="117"/>
      <c r="AA194" s="117"/>
      <c r="AB194" s="111">
        <f t="shared" si="47"/>
        <v>0</v>
      </c>
      <c r="AC194" s="111"/>
      <c r="AD194" s="114"/>
      <c r="AE194" s="115"/>
      <c r="AF194" s="116"/>
      <c r="AG194" s="117"/>
      <c r="AH194" s="117"/>
      <c r="AI194" s="111">
        <f t="shared" si="48"/>
        <v>0</v>
      </c>
      <c r="AJ194" s="111"/>
      <c r="AK194" s="166"/>
    </row>
    <row r="195" spans="1:37" ht="11.45" customHeight="1" x14ac:dyDescent="0.2">
      <c r="A195" s="89"/>
      <c r="B195" s="117"/>
      <c r="C195" s="117"/>
      <c r="D195" s="117"/>
      <c r="E195" s="28"/>
      <c r="F195" s="29">
        <f t="shared" si="45"/>
        <v>0</v>
      </c>
      <c r="G195" s="117"/>
      <c r="H195" s="117"/>
      <c r="I195" s="117"/>
      <c r="J195" s="28"/>
      <c r="K195" s="112">
        <f t="shared" si="49"/>
        <v>0</v>
      </c>
      <c r="L195" s="113"/>
      <c r="M195" s="118"/>
      <c r="N195" s="117"/>
      <c r="O195" s="117"/>
      <c r="P195" s="117"/>
      <c r="Q195" s="114"/>
      <c r="R195" s="115"/>
      <c r="S195" s="116"/>
      <c r="T195" s="112">
        <f t="shared" si="46"/>
        <v>0</v>
      </c>
      <c r="U195" s="113"/>
      <c r="V195" s="113"/>
      <c r="W195" s="114"/>
      <c r="X195" s="115"/>
      <c r="Y195" s="116"/>
      <c r="Z195" s="117"/>
      <c r="AA195" s="117"/>
      <c r="AB195" s="111">
        <f t="shared" si="47"/>
        <v>0</v>
      </c>
      <c r="AC195" s="111"/>
      <c r="AD195" s="114"/>
      <c r="AE195" s="115"/>
      <c r="AF195" s="116"/>
      <c r="AG195" s="117"/>
      <c r="AH195" s="117"/>
      <c r="AI195" s="111">
        <f t="shared" si="48"/>
        <v>0</v>
      </c>
      <c r="AJ195" s="111"/>
      <c r="AK195" s="166"/>
    </row>
    <row r="196" spans="1:37" ht="11.45" customHeight="1" x14ac:dyDescent="0.2">
      <c r="A196" s="89"/>
      <c r="B196" s="117"/>
      <c r="C196" s="117"/>
      <c r="D196" s="117"/>
      <c r="E196" s="28"/>
      <c r="F196" s="29">
        <f t="shared" si="45"/>
        <v>0</v>
      </c>
      <c r="G196" s="117"/>
      <c r="H196" s="117"/>
      <c r="I196" s="117"/>
      <c r="J196" s="28"/>
      <c r="K196" s="112">
        <f t="shared" si="49"/>
        <v>0</v>
      </c>
      <c r="L196" s="113"/>
      <c r="M196" s="118"/>
      <c r="N196" s="117"/>
      <c r="O196" s="117"/>
      <c r="P196" s="117"/>
      <c r="Q196" s="114"/>
      <c r="R196" s="115"/>
      <c r="S196" s="116"/>
      <c r="T196" s="112">
        <f t="shared" si="46"/>
        <v>0</v>
      </c>
      <c r="U196" s="113"/>
      <c r="V196" s="113"/>
      <c r="W196" s="114"/>
      <c r="X196" s="115"/>
      <c r="Y196" s="116"/>
      <c r="Z196" s="117"/>
      <c r="AA196" s="117"/>
      <c r="AB196" s="111">
        <f t="shared" si="47"/>
        <v>0</v>
      </c>
      <c r="AC196" s="111"/>
      <c r="AD196" s="114"/>
      <c r="AE196" s="115"/>
      <c r="AF196" s="116"/>
      <c r="AG196" s="117"/>
      <c r="AH196" s="117"/>
      <c r="AI196" s="111">
        <f t="shared" si="48"/>
        <v>0</v>
      </c>
      <c r="AJ196" s="111"/>
      <c r="AK196" s="166"/>
    </row>
    <row r="197" spans="1:37" ht="11.45" customHeight="1" x14ac:dyDescent="0.2">
      <c r="A197" s="89"/>
      <c r="B197" s="117"/>
      <c r="C197" s="117"/>
      <c r="D197" s="117"/>
      <c r="E197" s="28"/>
      <c r="F197" s="29">
        <f t="shared" si="45"/>
        <v>0</v>
      </c>
      <c r="G197" s="117"/>
      <c r="H197" s="117"/>
      <c r="I197" s="117"/>
      <c r="J197" s="28"/>
      <c r="K197" s="112">
        <f t="shared" si="49"/>
        <v>0</v>
      </c>
      <c r="L197" s="113"/>
      <c r="M197" s="118"/>
      <c r="N197" s="117"/>
      <c r="O197" s="117"/>
      <c r="P197" s="117"/>
      <c r="Q197" s="114"/>
      <c r="R197" s="115"/>
      <c r="S197" s="116"/>
      <c r="T197" s="112">
        <f t="shared" si="46"/>
        <v>0</v>
      </c>
      <c r="U197" s="113"/>
      <c r="V197" s="113"/>
      <c r="W197" s="114"/>
      <c r="X197" s="115"/>
      <c r="Y197" s="116"/>
      <c r="Z197" s="117"/>
      <c r="AA197" s="117"/>
      <c r="AB197" s="111">
        <f t="shared" si="47"/>
        <v>0</v>
      </c>
      <c r="AC197" s="111"/>
      <c r="AD197" s="114"/>
      <c r="AE197" s="115"/>
      <c r="AF197" s="116"/>
      <c r="AG197" s="117"/>
      <c r="AH197" s="117"/>
      <c r="AI197" s="111">
        <f t="shared" si="48"/>
        <v>0</v>
      </c>
      <c r="AJ197" s="111"/>
      <c r="AK197" s="166"/>
    </row>
    <row r="198" spans="1:37" ht="11.45" customHeight="1" x14ac:dyDescent="0.2">
      <c r="A198" s="89"/>
      <c r="B198" s="117"/>
      <c r="C198" s="117"/>
      <c r="D198" s="117"/>
      <c r="E198" s="28"/>
      <c r="F198" s="29">
        <f t="shared" si="45"/>
        <v>0</v>
      </c>
      <c r="G198" s="117"/>
      <c r="H198" s="117"/>
      <c r="I198" s="117"/>
      <c r="J198" s="28"/>
      <c r="K198" s="112">
        <f t="shared" si="49"/>
        <v>0</v>
      </c>
      <c r="L198" s="113"/>
      <c r="M198" s="118"/>
      <c r="N198" s="117"/>
      <c r="O198" s="117"/>
      <c r="P198" s="117"/>
      <c r="Q198" s="114"/>
      <c r="R198" s="115"/>
      <c r="S198" s="116"/>
      <c r="T198" s="112">
        <f t="shared" si="46"/>
        <v>0</v>
      </c>
      <c r="U198" s="113"/>
      <c r="V198" s="113"/>
      <c r="W198" s="114"/>
      <c r="X198" s="115"/>
      <c r="Y198" s="116"/>
      <c r="Z198" s="117"/>
      <c r="AA198" s="117"/>
      <c r="AB198" s="111">
        <f t="shared" si="47"/>
        <v>0</v>
      </c>
      <c r="AC198" s="111"/>
      <c r="AD198" s="114"/>
      <c r="AE198" s="115"/>
      <c r="AF198" s="116"/>
      <c r="AG198" s="117"/>
      <c r="AH198" s="117"/>
      <c r="AI198" s="111">
        <f t="shared" si="48"/>
        <v>0</v>
      </c>
      <c r="AJ198" s="111"/>
      <c r="AK198" s="166"/>
    </row>
    <row r="199" spans="1:37" ht="11.45" customHeight="1" x14ac:dyDescent="0.2">
      <c r="A199" s="89"/>
      <c r="B199" s="117"/>
      <c r="C199" s="117"/>
      <c r="D199" s="117"/>
      <c r="E199" s="28"/>
      <c r="F199" s="29">
        <f t="shared" si="45"/>
        <v>0</v>
      </c>
      <c r="G199" s="117"/>
      <c r="H199" s="117"/>
      <c r="I199" s="117"/>
      <c r="J199" s="28"/>
      <c r="K199" s="112">
        <f t="shared" si="49"/>
        <v>0</v>
      </c>
      <c r="L199" s="113"/>
      <c r="M199" s="118"/>
      <c r="N199" s="117"/>
      <c r="O199" s="117"/>
      <c r="P199" s="117"/>
      <c r="Q199" s="114"/>
      <c r="R199" s="115"/>
      <c r="S199" s="116"/>
      <c r="T199" s="112">
        <f t="shared" si="46"/>
        <v>0</v>
      </c>
      <c r="U199" s="113"/>
      <c r="V199" s="113"/>
      <c r="W199" s="114"/>
      <c r="X199" s="115"/>
      <c r="Y199" s="116"/>
      <c r="Z199" s="117"/>
      <c r="AA199" s="117"/>
      <c r="AB199" s="111">
        <f t="shared" si="47"/>
        <v>0</v>
      </c>
      <c r="AC199" s="111"/>
      <c r="AD199" s="114"/>
      <c r="AE199" s="115"/>
      <c r="AF199" s="116"/>
      <c r="AG199" s="117"/>
      <c r="AH199" s="117"/>
      <c r="AI199" s="111">
        <f t="shared" si="48"/>
        <v>0</v>
      </c>
      <c r="AJ199" s="111"/>
      <c r="AK199" s="166"/>
    </row>
    <row r="200" spans="1:37" ht="11.45" customHeight="1" x14ac:dyDescent="0.2">
      <c r="A200" s="89"/>
      <c r="B200" s="117"/>
      <c r="C200" s="117"/>
      <c r="D200" s="117"/>
      <c r="E200" s="28"/>
      <c r="F200" s="29">
        <f t="shared" si="45"/>
        <v>0</v>
      </c>
      <c r="G200" s="117"/>
      <c r="H200" s="117"/>
      <c r="I200" s="117"/>
      <c r="J200" s="28"/>
      <c r="K200" s="112">
        <f t="shared" si="49"/>
        <v>0</v>
      </c>
      <c r="L200" s="113"/>
      <c r="M200" s="118"/>
      <c r="N200" s="117"/>
      <c r="O200" s="117"/>
      <c r="P200" s="117"/>
      <c r="Q200" s="114"/>
      <c r="R200" s="115"/>
      <c r="S200" s="116"/>
      <c r="T200" s="112">
        <f t="shared" si="46"/>
        <v>0</v>
      </c>
      <c r="U200" s="113"/>
      <c r="V200" s="113"/>
      <c r="W200" s="114"/>
      <c r="X200" s="115"/>
      <c r="Y200" s="116"/>
      <c r="Z200" s="117"/>
      <c r="AA200" s="117"/>
      <c r="AB200" s="111">
        <f t="shared" si="47"/>
        <v>0</v>
      </c>
      <c r="AC200" s="111"/>
      <c r="AD200" s="114"/>
      <c r="AE200" s="115"/>
      <c r="AF200" s="116"/>
      <c r="AG200" s="117"/>
      <c r="AH200" s="117"/>
      <c r="AI200" s="111">
        <f t="shared" si="48"/>
        <v>0</v>
      </c>
      <c r="AJ200" s="111"/>
      <c r="AK200" s="166"/>
    </row>
    <row r="201" spans="1:37" ht="11.45" customHeight="1" x14ac:dyDescent="0.2">
      <c r="A201" s="89"/>
      <c r="B201" s="117"/>
      <c r="C201" s="117"/>
      <c r="D201" s="117"/>
      <c r="E201" s="28"/>
      <c r="F201" s="29">
        <f t="shared" si="45"/>
        <v>0</v>
      </c>
      <c r="G201" s="117"/>
      <c r="H201" s="117"/>
      <c r="I201" s="117"/>
      <c r="J201" s="28"/>
      <c r="K201" s="112">
        <f t="shared" si="49"/>
        <v>0</v>
      </c>
      <c r="L201" s="113"/>
      <c r="M201" s="118"/>
      <c r="N201" s="117"/>
      <c r="O201" s="117"/>
      <c r="P201" s="117"/>
      <c r="Q201" s="114"/>
      <c r="R201" s="115"/>
      <c r="S201" s="116"/>
      <c r="T201" s="112">
        <f t="shared" si="46"/>
        <v>0</v>
      </c>
      <c r="U201" s="113"/>
      <c r="V201" s="113"/>
      <c r="W201" s="114"/>
      <c r="X201" s="115"/>
      <c r="Y201" s="116"/>
      <c r="Z201" s="117"/>
      <c r="AA201" s="117"/>
      <c r="AB201" s="111">
        <f t="shared" si="47"/>
        <v>0</v>
      </c>
      <c r="AC201" s="111"/>
      <c r="AD201" s="114"/>
      <c r="AE201" s="115"/>
      <c r="AF201" s="116"/>
      <c r="AG201" s="117"/>
      <c r="AH201" s="117"/>
      <c r="AI201" s="111">
        <f t="shared" si="48"/>
        <v>0</v>
      </c>
      <c r="AJ201" s="111"/>
      <c r="AK201" s="166"/>
    </row>
    <row r="202" spans="1:37" ht="11.45" customHeight="1" x14ac:dyDescent="0.2">
      <c r="A202" s="89"/>
      <c r="B202" s="98" t="s">
        <v>56</v>
      </c>
      <c r="C202" s="98"/>
      <c r="D202" s="98"/>
      <c r="E202" s="98"/>
      <c r="F202" s="27">
        <f>INT(SUM(F192:F201)/30)</f>
        <v>0</v>
      </c>
      <c r="G202" s="98" t="s">
        <v>56</v>
      </c>
      <c r="H202" s="98"/>
      <c r="I202" s="98"/>
      <c r="J202" s="98"/>
      <c r="K202" s="99">
        <f>INT(SUM(K192:M201)/30)</f>
        <v>0</v>
      </c>
      <c r="L202" s="100"/>
      <c r="M202" s="101"/>
      <c r="N202" s="98" t="s">
        <v>56</v>
      </c>
      <c r="O202" s="98"/>
      <c r="P202" s="98"/>
      <c r="Q202" s="98"/>
      <c r="R202" s="98"/>
      <c r="S202" s="98"/>
      <c r="T202" s="99">
        <f>INT(SUM(T192:V201)/30)</f>
        <v>0</v>
      </c>
      <c r="U202" s="100"/>
      <c r="V202" s="101"/>
      <c r="W202" s="91" t="s">
        <v>56</v>
      </c>
      <c r="X202" s="92"/>
      <c r="Y202" s="92"/>
      <c r="Z202" s="92"/>
      <c r="AA202" s="93"/>
      <c r="AB202" s="90">
        <f>INT(SUM(AB192:AC201)/30)</f>
        <v>0</v>
      </c>
      <c r="AC202" s="90"/>
      <c r="AD202" s="91" t="s">
        <v>56</v>
      </c>
      <c r="AE202" s="92"/>
      <c r="AF202" s="92"/>
      <c r="AG202" s="92"/>
      <c r="AH202" s="93"/>
      <c r="AI202" s="90">
        <f>INT(SUM(AI192:AJ201)/30)</f>
        <v>0</v>
      </c>
      <c r="AJ202" s="90"/>
      <c r="AK202" s="166"/>
    </row>
    <row r="203" spans="1:37" ht="11.45" customHeight="1" x14ac:dyDescent="0.2">
      <c r="A203" s="89"/>
      <c r="B203" s="98" t="s">
        <v>57</v>
      </c>
      <c r="C203" s="98"/>
      <c r="D203" s="98"/>
      <c r="E203" s="98"/>
      <c r="F203" s="27">
        <f>SUM(F192:F201)-F202*30</f>
        <v>0</v>
      </c>
      <c r="G203" s="98" t="s">
        <v>57</v>
      </c>
      <c r="H203" s="98"/>
      <c r="I203" s="98"/>
      <c r="J203" s="98"/>
      <c r="K203" s="99">
        <f>SUM(K192:M201)-K202*30</f>
        <v>0</v>
      </c>
      <c r="L203" s="100"/>
      <c r="M203" s="101"/>
      <c r="N203" s="98" t="s">
        <v>57</v>
      </c>
      <c r="O203" s="98"/>
      <c r="P203" s="98"/>
      <c r="Q203" s="98"/>
      <c r="R203" s="98"/>
      <c r="S203" s="98"/>
      <c r="T203" s="99">
        <f>SUM(T192:V201)-T202*30</f>
        <v>0</v>
      </c>
      <c r="U203" s="100"/>
      <c r="V203" s="101"/>
      <c r="W203" s="91" t="s">
        <v>57</v>
      </c>
      <c r="X203" s="92"/>
      <c r="Y203" s="92"/>
      <c r="Z203" s="92"/>
      <c r="AA203" s="93"/>
      <c r="AB203" s="90">
        <f>SUM(AB192:AC201)-AB202*30</f>
        <v>0</v>
      </c>
      <c r="AC203" s="90"/>
      <c r="AD203" s="91" t="s">
        <v>57</v>
      </c>
      <c r="AE203" s="92"/>
      <c r="AF203" s="92"/>
      <c r="AG203" s="92"/>
      <c r="AH203" s="93"/>
      <c r="AI203" s="90">
        <f>SUM(AI192:AJ201)-AI202*30</f>
        <v>0</v>
      </c>
      <c r="AJ203" s="90"/>
      <c r="AK203" s="166"/>
    </row>
    <row r="204" spans="1:37" ht="11.45" customHeight="1" x14ac:dyDescent="0.2">
      <c r="A204" s="89"/>
      <c r="B204" s="137" t="s">
        <v>65</v>
      </c>
      <c r="C204" s="137"/>
      <c r="D204" s="137"/>
      <c r="E204" s="137"/>
      <c r="F204" s="33">
        <f>F202*0.05+IF(F203&gt;15,0.05,0)</f>
        <v>0</v>
      </c>
      <c r="G204" s="137" t="s">
        <v>65</v>
      </c>
      <c r="H204" s="137"/>
      <c r="I204" s="137"/>
      <c r="J204" s="137"/>
      <c r="K204" s="138">
        <f>K202*0.05+IF(K203&gt;15,0.05,0)</f>
        <v>0</v>
      </c>
      <c r="L204" s="139"/>
      <c r="M204" s="140"/>
      <c r="N204" s="137" t="s">
        <v>65</v>
      </c>
      <c r="O204" s="137"/>
      <c r="P204" s="137"/>
      <c r="Q204" s="137"/>
      <c r="R204" s="137"/>
      <c r="S204" s="137"/>
      <c r="T204" s="138">
        <f>T202*0.05+IF(T203&gt;15,0.05,0)</f>
        <v>0</v>
      </c>
      <c r="U204" s="139"/>
      <c r="V204" s="140"/>
      <c r="W204" s="127" t="s">
        <v>65</v>
      </c>
      <c r="X204" s="128"/>
      <c r="Y204" s="128"/>
      <c r="Z204" s="128"/>
      <c r="AA204" s="129"/>
      <c r="AB204" s="130">
        <f>AB202*0.05+IF(AB203&gt;15,0.05,0)</f>
        <v>0</v>
      </c>
      <c r="AC204" s="130"/>
      <c r="AD204" s="127" t="s">
        <v>65</v>
      </c>
      <c r="AE204" s="128"/>
      <c r="AF204" s="128"/>
      <c r="AG204" s="128"/>
      <c r="AH204" s="129"/>
      <c r="AI204" s="130">
        <f>AI202*0.05+IF(AI203&gt;15,0.05,0)</f>
        <v>0</v>
      </c>
      <c r="AJ204" s="130"/>
      <c r="AK204" s="166"/>
    </row>
    <row r="205" spans="1:37" ht="11.45" customHeight="1" x14ac:dyDescent="0.2">
      <c r="A205" s="89"/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66"/>
    </row>
    <row r="206" spans="1:37" ht="11.45" customHeight="1" x14ac:dyDescent="0.2">
      <c r="A206" s="89"/>
      <c r="B206" s="133" t="s">
        <v>53</v>
      </c>
      <c r="C206" s="133"/>
      <c r="D206" s="133"/>
      <c r="E206" s="134"/>
      <c r="F206" s="135"/>
      <c r="G206" s="133" t="s">
        <v>53</v>
      </c>
      <c r="H206" s="133"/>
      <c r="I206" s="133"/>
      <c r="J206" s="134"/>
      <c r="K206" s="136"/>
      <c r="L206" s="136"/>
      <c r="M206" s="136"/>
      <c r="N206" s="133" t="s">
        <v>53</v>
      </c>
      <c r="O206" s="133"/>
      <c r="P206" s="133"/>
      <c r="Q206" s="134"/>
      <c r="R206" s="136"/>
      <c r="S206" s="136"/>
      <c r="T206" s="136"/>
      <c r="U206" s="136"/>
      <c r="V206" s="135"/>
      <c r="W206" s="124" t="s">
        <v>53</v>
      </c>
      <c r="X206" s="125"/>
      <c r="Y206" s="126"/>
      <c r="Z206" s="123"/>
      <c r="AA206" s="123"/>
      <c r="AB206" s="123"/>
      <c r="AC206" s="123"/>
      <c r="AD206" s="124" t="s">
        <v>53</v>
      </c>
      <c r="AE206" s="125"/>
      <c r="AF206" s="126"/>
      <c r="AG206" s="123"/>
      <c r="AH206" s="123"/>
      <c r="AI206" s="123"/>
      <c r="AJ206" s="123"/>
      <c r="AK206" s="166"/>
    </row>
    <row r="207" spans="1:37" x14ac:dyDescent="0.2">
      <c r="A207" s="89"/>
      <c r="B207" s="119" t="s">
        <v>54</v>
      </c>
      <c r="C207" s="119"/>
      <c r="D207" s="119"/>
      <c r="E207" s="30" t="s">
        <v>55</v>
      </c>
      <c r="F207" s="11" t="s">
        <v>66</v>
      </c>
      <c r="G207" s="119" t="s">
        <v>54</v>
      </c>
      <c r="H207" s="119"/>
      <c r="I207" s="119"/>
      <c r="J207" s="30" t="s">
        <v>55</v>
      </c>
      <c r="K207" s="120" t="s">
        <v>66</v>
      </c>
      <c r="L207" s="121"/>
      <c r="M207" s="122"/>
      <c r="N207" s="119" t="s">
        <v>54</v>
      </c>
      <c r="O207" s="119"/>
      <c r="P207" s="119"/>
      <c r="Q207" s="120" t="s">
        <v>55</v>
      </c>
      <c r="R207" s="121"/>
      <c r="S207" s="122"/>
      <c r="T207" s="120" t="s">
        <v>66</v>
      </c>
      <c r="U207" s="121"/>
      <c r="V207" s="121"/>
      <c r="W207" s="120" t="s">
        <v>54</v>
      </c>
      <c r="X207" s="121"/>
      <c r="Y207" s="122"/>
      <c r="Z207" s="119" t="s">
        <v>55</v>
      </c>
      <c r="AA207" s="119"/>
      <c r="AB207" s="119" t="s">
        <v>66</v>
      </c>
      <c r="AC207" s="119"/>
      <c r="AD207" s="120" t="s">
        <v>54</v>
      </c>
      <c r="AE207" s="121"/>
      <c r="AF207" s="122"/>
      <c r="AG207" s="119" t="s">
        <v>55</v>
      </c>
      <c r="AH207" s="119"/>
      <c r="AI207" s="119" t="s">
        <v>66</v>
      </c>
      <c r="AJ207" s="119"/>
      <c r="AK207" s="166"/>
    </row>
    <row r="208" spans="1:37" x14ac:dyDescent="0.2">
      <c r="A208" s="89"/>
      <c r="B208" s="117"/>
      <c r="C208" s="117"/>
      <c r="D208" s="117"/>
      <c r="E208" s="28"/>
      <c r="F208" s="29">
        <f>IF(E208=0,0,DAYS360(B208,E208+1))</f>
        <v>0</v>
      </c>
      <c r="G208" s="117"/>
      <c r="H208" s="117"/>
      <c r="I208" s="117"/>
      <c r="J208" s="28"/>
      <c r="K208" s="112">
        <f>IF(J208=0,0,DAYS360(G208,J208+1))</f>
        <v>0</v>
      </c>
      <c r="L208" s="113"/>
      <c r="M208" s="118"/>
      <c r="N208" s="117"/>
      <c r="O208" s="117"/>
      <c r="P208" s="117"/>
      <c r="Q208" s="114"/>
      <c r="R208" s="115"/>
      <c r="S208" s="116"/>
      <c r="T208" s="112">
        <f>IF(Q208=0,0,DAYS360(N208,Q208+1))</f>
        <v>0</v>
      </c>
      <c r="U208" s="113"/>
      <c r="V208" s="113"/>
      <c r="W208" s="114"/>
      <c r="X208" s="115"/>
      <c r="Y208" s="116"/>
      <c r="Z208" s="117"/>
      <c r="AA208" s="117"/>
      <c r="AB208" s="111">
        <f>IF(Z208=0,0,DAYS360(W208,Z208+1))</f>
        <v>0</v>
      </c>
      <c r="AC208" s="111"/>
      <c r="AD208" s="114"/>
      <c r="AE208" s="115"/>
      <c r="AF208" s="116"/>
      <c r="AG208" s="117"/>
      <c r="AH208" s="117"/>
      <c r="AI208" s="111">
        <f>IF(AG208=0,0,DAYS360(AD208,AG208+1))</f>
        <v>0</v>
      </c>
      <c r="AJ208" s="111"/>
      <c r="AK208" s="166"/>
    </row>
    <row r="209" spans="1:37" ht="11.45" customHeight="1" x14ac:dyDescent="0.2">
      <c r="A209" s="89"/>
      <c r="B209" s="117"/>
      <c r="C209" s="117"/>
      <c r="D209" s="117"/>
      <c r="E209" s="28"/>
      <c r="F209" s="29">
        <f t="shared" ref="F209:F217" si="50">IF(E209=0,0,DAYS360(B209,E209+1))</f>
        <v>0</v>
      </c>
      <c r="G209" s="117"/>
      <c r="H209" s="117"/>
      <c r="I209" s="117"/>
      <c r="J209" s="28"/>
      <c r="K209" s="112">
        <f>IF(J209=0,0,DAYS360(G209,J209+1))</f>
        <v>0</v>
      </c>
      <c r="L209" s="113"/>
      <c r="M209" s="118"/>
      <c r="N209" s="117"/>
      <c r="O209" s="117"/>
      <c r="P209" s="117"/>
      <c r="Q209" s="114"/>
      <c r="R209" s="115"/>
      <c r="S209" s="116"/>
      <c r="T209" s="112">
        <f t="shared" ref="T209:T217" si="51">IF(Q209=0,0,DAYS360(N209,Q209+1))</f>
        <v>0</v>
      </c>
      <c r="U209" s="113"/>
      <c r="V209" s="113"/>
      <c r="W209" s="117"/>
      <c r="X209" s="117"/>
      <c r="Y209" s="117"/>
      <c r="Z209" s="117"/>
      <c r="AA209" s="117"/>
      <c r="AB209" s="111">
        <f t="shared" ref="AB209:AB217" si="52">IF(Z209=0,0,DAYS360(W209,Z209+1))</f>
        <v>0</v>
      </c>
      <c r="AC209" s="111"/>
      <c r="AD209" s="114"/>
      <c r="AE209" s="115"/>
      <c r="AF209" s="116"/>
      <c r="AG209" s="114"/>
      <c r="AH209" s="116"/>
      <c r="AI209" s="111">
        <f t="shared" ref="AI209:AI217" si="53">IF(AG209=0,0,DAYS360(AD209,AG209+1))</f>
        <v>0</v>
      </c>
      <c r="AJ209" s="111"/>
      <c r="AK209" s="166"/>
    </row>
    <row r="210" spans="1:37" ht="11.45" customHeight="1" x14ac:dyDescent="0.2">
      <c r="A210" s="89"/>
      <c r="B210" s="117"/>
      <c r="C210" s="117"/>
      <c r="D210" s="117"/>
      <c r="E210" s="28"/>
      <c r="F210" s="29">
        <f t="shared" si="50"/>
        <v>0</v>
      </c>
      <c r="G210" s="117"/>
      <c r="H210" s="117"/>
      <c r="I210" s="117"/>
      <c r="J210" s="28"/>
      <c r="K210" s="112">
        <f t="shared" ref="K210:K217" si="54">IF(J210=0,0,DAYS360(G210,J210+1))</f>
        <v>0</v>
      </c>
      <c r="L210" s="113"/>
      <c r="M210" s="118"/>
      <c r="N210" s="117"/>
      <c r="O210" s="117"/>
      <c r="P210" s="117"/>
      <c r="Q210" s="114"/>
      <c r="R210" s="115"/>
      <c r="S210" s="116"/>
      <c r="T210" s="112">
        <f t="shared" si="51"/>
        <v>0</v>
      </c>
      <c r="U210" s="113"/>
      <c r="V210" s="113"/>
      <c r="W210" s="114"/>
      <c r="X210" s="115"/>
      <c r="Y210" s="116"/>
      <c r="Z210" s="117"/>
      <c r="AA210" s="117"/>
      <c r="AB210" s="111">
        <f t="shared" si="52"/>
        <v>0</v>
      </c>
      <c r="AC210" s="111"/>
      <c r="AD210" s="114"/>
      <c r="AE210" s="115"/>
      <c r="AF210" s="116"/>
      <c r="AG210" s="117"/>
      <c r="AH210" s="117"/>
      <c r="AI210" s="111">
        <f t="shared" si="53"/>
        <v>0</v>
      </c>
      <c r="AJ210" s="111"/>
      <c r="AK210" s="166"/>
    </row>
    <row r="211" spans="1:37" ht="11.45" customHeight="1" x14ac:dyDescent="0.2">
      <c r="A211" s="89"/>
      <c r="B211" s="117"/>
      <c r="C211" s="117"/>
      <c r="D211" s="117"/>
      <c r="E211" s="28"/>
      <c r="F211" s="29">
        <f t="shared" si="50"/>
        <v>0</v>
      </c>
      <c r="G211" s="117"/>
      <c r="H211" s="117"/>
      <c r="I211" s="117"/>
      <c r="J211" s="28"/>
      <c r="K211" s="112">
        <f t="shared" si="54"/>
        <v>0</v>
      </c>
      <c r="L211" s="113"/>
      <c r="M211" s="118"/>
      <c r="N211" s="117"/>
      <c r="O211" s="117"/>
      <c r="P211" s="117"/>
      <c r="Q211" s="114"/>
      <c r="R211" s="115"/>
      <c r="S211" s="116"/>
      <c r="T211" s="112">
        <f t="shared" si="51"/>
        <v>0</v>
      </c>
      <c r="U211" s="113"/>
      <c r="V211" s="113"/>
      <c r="W211" s="114"/>
      <c r="X211" s="115"/>
      <c r="Y211" s="116"/>
      <c r="Z211" s="117"/>
      <c r="AA211" s="117"/>
      <c r="AB211" s="111">
        <f t="shared" si="52"/>
        <v>0</v>
      </c>
      <c r="AC211" s="111"/>
      <c r="AD211" s="114"/>
      <c r="AE211" s="115"/>
      <c r="AF211" s="116"/>
      <c r="AG211" s="117"/>
      <c r="AH211" s="117"/>
      <c r="AI211" s="111">
        <f t="shared" si="53"/>
        <v>0</v>
      </c>
      <c r="AJ211" s="111"/>
      <c r="AK211" s="166"/>
    </row>
    <row r="212" spans="1:37" ht="11.45" customHeight="1" x14ac:dyDescent="0.2">
      <c r="A212" s="89"/>
      <c r="B212" s="117"/>
      <c r="C212" s="117"/>
      <c r="D212" s="117"/>
      <c r="E212" s="28"/>
      <c r="F212" s="29">
        <f t="shared" si="50"/>
        <v>0</v>
      </c>
      <c r="G212" s="117"/>
      <c r="H212" s="117"/>
      <c r="I212" s="117"/>
      <c r="J212" s="28"/>
      <c r="K212" s="112">
        <f t="shared" si="54"/>
        <v>0</v>
      </c>
      <c r="L212" s="113"/>
      <c r="M212" s="118"/>
      <c r="N212" s="117"/>
      <c r="O212" s="117"/>
      <c r="P212" s="117"/>
      <c r="Q212" s="114"/>
      <c r="R212" s="115"/>
      <c r="S212" s="116"/>
      <c r="T212" s="112">
        <f t="shared" si="51"/>
        <v>0</v>
      </c>
      <c r="U212" s="113"/>
      <c r="V212" s="113"/>
      <c r="W212" s="114"/>
      <c r="X212" s="115"/>
      <c r="Y212" s="116"/>
      <c r="Z212" s="117"/>
      <c r="AA212" s="117"/>
      <c r="AB212" s="111">
        <f t="shared" si="52"/>
        <v>0</v>
      </c>
      <c r="AC212" s="111"/>
      <c r="AD212" s="114"/>
      <c r="AE212" s="115"/>
      <c r="AF212" s="116"/>
      <c r="AG212" s="117"/>
      <c r="AH212" s="117"/>
      <c r="AI212" s="111">
        <f t="shared" si="53"/>
        <v>0</v>
      </c>
      <c r="AJ212" s="111"/>
      <c r="AK212" s="166"/>
    </row>
    <row r="213" spans="1:37" ht="11.45" customHeight="1" x14ac:dyDescent="0.2">
      <c r="A213" s="89"/>
      <c r="B213" s="117"/>
      <c r="C213" s="117"/>
      <c r="D213" s="117"/>
      <c r="E213" s="28"/>
      <c r="F213" s="29">
        <f t="shared" si="50"/>
        <v>0</v>
      </c>
      <c r="G213" s="117"/>
      <c r="H213" s="117"/>
      <c r="I213" s="117"/>
      <c r="J213" s="28"/>
      <c r="K213" s="112">
        <f t="shared" si="54"/>
        <v>0</v>
      </c>
      <c r="L213" s="113"/>
      <c r="M213" s="118"/>
      <c r="N213" s="117"/>
      <c r="O213" s="117"/>
      <c r="P213" s="117"/>
      <c r="Q213" s="114"/>
      <c r="R213" s="115"/>
      <c r="S213" s="116"/>
      <c r="T213" s="112">
        <f t="shared" si="51"/>
        <v>0</v>
      </c>
      <c r="U213" s="113"/>
      <c r="V213" s="113"/>
      <c r="W213" s="114"/>
      <c r="X213" s="115"/>
      <c r="Y213" s="116"/>
      <c r="Z213" s="117"/>
      <c r="AA213" s="117"/>
      <c r="AB213" s="111">
        <f t="shared" si="52"/>
        <v>0</v>
      </c>
      <c r="AC213" s="111"/>
      <c r="AD213" s="114"/>
      <c r="AE213" s="115"/>
      <c r="AF213" s="116"/>
      <c r="AG213" s="117"/>
      <c r="AH213" s="117"/>
      <c r="AI213" s="111">
        <f t="shared" si="53"/>
        <v>0</v>
      </c>
      <c r="AJ213" s="111"/>
      <c r="AK213" s="166"/>
    </row>
    <row r="214" spans="1:37" ht="11.45" customHeight="1" x14ac:dyDescent="0.2">
      <c r="A214" s="89"/>
      <c r="B214" s="117"/>
      <c r="C214" s="117"/>
      <c r="D214" s="117"/>
      <c r="E214" s="28"/>
      <c r="F214" s="29">
        <f t="shared" si="50"/>
        <v>0</v>
      </c>
      <c r="G214" s="117"/>
      <c r="H214" s="117"/>
      <c r="I214" s="117"/>
      <c r="J214" s="28"/>
      <c r="K214" s="112">
        <f t="shared" si="54"/>
        <v>0</v>
      </c>
      <c r="L214" s="113"/>
      <c r="M214" s="118"/>
      <c r="N214" s="117"/>
      <c r="O214" s="117"/>
      <c r="P214" s="117"/>
      <c r="Q214" s="114"/>
      <c r="R214" s="115"/>
      <c r="S214" s="116"/>
      <c r="T214" s="112">
        <f t="shared" si="51"/>
        <v>0</v>
      </c>
      <c r="U214" s="113"/>
      <c r="V214" s="113"/>
      <c r="W214" s="114"/>
      <c r="X214" s="115"/>
      <c r="Y214" s="116"/>
      <c r="Z214" s="117"/>
      <c r="AA214" s="117"/>
      <c r="AB214" s="111">
        <f t="shared" si="52"/>
        <v>0</v>
      </c>
      <c r="AC214" s="111"/>
      <c r="AD214" s="114"/>
      <c r="AE214" s="115"/>
      <c r="AF214" s="116"/>
      <c r="AG214" s="117"/>
      <c r="AH214" s="117"/>
      <c r="AI214" s="111">
        <f t="shared" si="53"/>
        <v>0</v>
      </c>
      <c r="AJ214" s="111"/>
      <c r="AK214" s="166"/>
    </row>
    <row r="215" spans="1:37" ht="11.45" customHeight="1" x14ac:dyDescent="0.2">
      <c r="A215" s="89"/>
      <c r="B215" s="117"/>
      <c r="C215" s="117"/>
      <c r="D215" s="117"/>
      <c r="E215" s="28"/>
      <c r="F215" s="29">
        <f t="shared" si="50"/>
        <v>0</v>
      </c>
      <c r="G215" s="117"/>
      <c r="H215" s="117"/>
      <c r="I215" s="117"/>
      <c r="J215" s="28"/>
      <c r="K215" s="112">
        <f t="shared" si="54"/>
        <v>0</v>
      </c>
      <c r="L215" s="113"/>
      <c r="M215" s="118"/>
      <c r="N215" s="117"/>
      <c r="O215" s="117"/>
      <c r="P215" s="117"/>
      <c r="Q215" s="114"/>
      <c r="R215" s="115"/>
      <c r="S215" s="116"/>
      <c r="T215" s="112">
        <f t="shared" si="51"/>
        <v>0</v>
      </c>
      <c r="U215" s="113"/>
      <c r="V215" s="113"/>
      <c r="W215" s="114"/>
      <c r="X215" s="115"/>
      <c r="Y215" s="116"/>
      <c r="Z215" s="117"/>
      <c r="AA215" s="117"/>
      <c r="AB215" s="111">
        <f t="shared" si="52"/>
        <v>0</v>
      </c>
      <c r="AC215" s="111"/>
      <c r="AD215" s="114"/>
      <c r="AE215" s="115"/>
      <c r="AF215" s="116"/>
      <c r="AG215" s="117"/>
      <c r="AH215" s="117"/>
      <c r="AI215" s="111">
        <f t="shared" si="53"/>
        <v>0</v>
      </c>
      <c r="AJ215" s="111"/>
      <c r="AK215" s="166"/>
    </row>
    <row r="216" spans="1:37" ht="11.45" customHeight="1" x14ac:dyDescent="0.2">
      <c r="A216" s="89"/>
      <c r="B216" s="117"/>
      <c r="C216" s="117"/>
      <c r="D216" s="117"/>
      <c r="E216" s="28"/>
      <c r="F216" s="29">
        <f t="shared" si="50"/>
        <v>0</v>
      </c>
      <c r="G216" s="117"/>
      <c r="H216" s="117"/>
      <c r="I216" s="117"/>
      <c r="J216" s="28"/>
      <c r="K216" s="112">
        <f t="shared" si="54"/>
        <v>0</v>
      </c>
      <c r="L216" s="113"/>
      <c r="M216" s="118"/>
      <c r="N216" s="117"/>
      <c r="O216" s="117"/>
      <c r="P216" s="117"/>
      <c r="Q216" s="114"/>
      <c r="R216" s="115"/>
      <c r="S216" s="116"/>
      <c r="T216" s="112">
        <f t="shared" si="51"/>
        <v>0</v>
      </c>
      <c r="U216" s="113"/>
      <c r="V216" s="113"/>
      <c r="W216" s="114"/>
      <c r="X216" s="115"/>
      <c r="Y216" s="116"/>
      <c r="Z216" s="117"/>
      <c r="AA216" s="117"/>
      <c r="AB216" s="111">
        <f t="shared" si="52"/>
        <v>0</v>
      </c>
      <c r="AC216" s="111"/>
      <c r="AD216" s="114"/>
      <c r="AE216" s="115"/>
      <c r="AF216" s="116"/>
      <c r="AG216" s="117"/>
      <c r="AH216" s="117"/>
      <c r="AI216" s="111">
        <f t="shared" si="53"/>
        <v>0</v>
      </c>
      <c r="AJ216" s="111"/>
      <c r="AK216" s="166"/>
    </row>
    <row r="217" spans="1:37" ht="11.45" customHeight="1" x14ac:dyDescent="0.2">
      <c r="A217" s="89"/>
      <c r="B217" s="117"/>
      <c r="C217" s="117"/>
      <c r="D217" s="117"/>
      <c r="E217" s="28"/>
      <c r="F217" s="29">
        <f t="shared" si="50"/>
        <v>0</v>
      </c>
      <c r="G217" s="117"/>
      <c r="H217" s="117"/>
      <c r="I217" s="117"/>
      <c r="J217" s="28"/>
      <c r="K217" s="112">
        <f t="shared" si="54"/>
        <v>0</v>
      </c>
      <c r="L217" s="113"/>
      <c r="M217" s="118"/>
      <c r="N217" s="117"/>
      <c r="O217" s="117"/>
      <c r="P217" s="117"/>
      <c r="Q217" s="114"/>
      <c r="R217" s="115"/>
      <c r="S217" s="116"/>
      <c r="T217" s="112">
        <f t="shared" si="51"/>
        <v>0</v>
      </c>
      <c r="U217" s="113"/>
      <c r="V217" s="113"/>
      <c r="W217" s="114"/>
      <c r="X217" s="115"/>
      <c r="Y217" s="116"/>
      <c r="Z217" s="117"/>
      <c r="AA217" s="117"/>
      <c r="AB217" s="111">
        <f t="shared" si="52"/>
        <v>0</v>
      </c>
      <c r="AC217" s="111"/>
      <c r="AD217" s="114"/>
      <c r="AE217" s="115"/>
      <c r="AF217" s="116"/>
      <c r="AG217" s="117"/>
      <c r="AH217" s="117"/>
      <c r="AI217" s="111">
        <f t="shared" si="53"/>
        <v>0</v>
      </c>
      <c r="AJ217" s="111"/>
      <c r="AK217" s="166"/>
    </row>
    <row r="218" spans="1:37" ht="11.45" customHeight="1" x14ac:dyDescent="0.2">
      <c r="A218" s="89"/>
      <c r="B218" s="98" t="s">
        <v>56</v>
      </c>
      <c r="C218" s="98"/>
      <c r="D218" s="98"/>
      <c r="E218" s="98"/>
      <c r="F218" s="27">
        <f>INT(SUM(F208:F217)/30)</f>
        <v>0</v>
      </c>
      <c r="G218" s="98" t="s">
        <v>56</v>
      </c>
      <c r="H218" s="98"/>
      <c r="I218" s="98"/>
      <c r="J218" s="98"/>
      <c r="K218" s="99">
        <f>INT(SUM(K208:M217)/30)</f>
        <v>0</v>
      </c>
      <c r="L218" s="100"/>
      <c r="M218" s="101"/>
      <c r="N218" s="98" t="s">
        <v>56</v>
      </c>
      <c r="O218" s="98"/>
      <c r="P218" s="98"/>
      <c r="Q218" s="98"/>
      <c r="R218" s="98"/>
      <c r="S218" s="98"/>
      <c r="T218" s="99">
        <f>INT(SUM(T208:V217)/30)</f>
        <v>0</v>
      </c>
      <c r="U218" s="100"/>
      <c r="V218" s="101"/>
      <c r="W218" s="91" t="s">
        <v>56</v>
      </c>
      <c r="X218" s="92"/>
      <c r="Y218" s="92"/>
      <c r="Z218" s="92"/>
      <c r="AA218" s="93"/>
      <c r="AB218" s="90">
        <f>INT(SUM(AB208:AC217)/30)</f>
        <v>0</v>
      </c>
      <c r="AC218" s="90"/>
      <c r="AD218" s="91" t="s">
        <v>56</v>
      </c>
      <c r="AE218" s="92"/>
      <c r="AF218" s="92"/>
      <c r="AG218" s="92"/>
      <c r="AH218" s="93"/>
      <c r="AI218" s="90">
        <f>INT(SUM(AI208:AJ217)/30)</f>
        <v>0</v>
      </c>
      <c r="AJ218" s="90"/>
      <c r="AK218" s="166"/>
    </row>
    <row r="219" spans="1:37" ht="11.45" customHeight="1" x14ac:dyDescent="0.2">
      <c r="A219" s="89"/>
      <c r="B219" s="98" t="s">
        <v>57</v>
      </c>
      <c r="C219" s="98"/>
      <c r="D219" s="98"/>
      <c r="E219" s="98"/>
      <c r="F219" s="27">
        <f>SUM(F208:F217)-F218*30</f>
        <v>0</v>
      </c>
      <c r="G219" s="98" t="s">
        <v>57</v>
      </c>
      <c r="H219" s="98"/>
      <c r="I219" s="98"/>
      <c r="J219" s="98"/>
      <c r="K219" s="99">
        <f>SUM(K208:M217)-K218*30</f>
        <v>0</v>
      </c>
      <c r="L219" s="100"/>
      <c r="M219" s="101"/>
      <c r="N219" s="98" t="s">
        <v>57</v>
      </c>
      <c r="O219" s="98"/>
      <c r="P219" s="98"/>
      <c r="Q219" s="98"/>
      <c r="R219" s="98"/>
      <c r="S219" s="98"/>
      <c r="T219" s="99">
        <f>SUM(T208:V217)-T218*30</f>
        <v>0</v>
      </c>
      <c r="U219" s="100"/>
      <c r="V219" s="101"/>
      <c r="W219" s="91" t="s">
        <v>57</v>
      </c>
      <c r="X219" s="92"/>
      <c r="Y219" s="92"/>
      <c r="Z219" s="92"/>
      <c r="AA219" s="93"/>
      <c r="AB219" s="90">
        <f>SUM(AB208:AC217)-AB218*30</f>
        <v>0</v>
      </c>
      <c r="AC219" s="90"/>
      <c r="AD219" s="91" t="s">
        <v>57</v>
      </c>
      <c r="AE219" s="92"/>
      <c r="AF219" s="92"/>
      <c r="AG219" s="92"/>
      <c r="AH219" s="93"/>
      <c r="AI219" s="90">
        <f>SUM(AI208:AJ217)-AI218*30</f>
        <v>0</v>
      </c>
      <c r="AJ219" s="90"/>
      <c r="AK219" s="166"/>
    </row>
    <row r="220" spans="1:37" ht="11.45" customHeight="1" thickBot="1" x14ac:dyDescent="0.25">
      <c r="A220" s="89"/>
      <c r="B220" s="94" t="s">
        <v>65</v>
      </c>
      <c r="C220" s="94"/>
      <c r="D220" s="94"/>
      <c r="E220" s="94"/>
      <c r="F220" s="32">
        <f>F218*0.05+IF(F219&gt;15,0.05,0)</f>
        <v>0</v>
      </c>
      <c r="G220" s="94" t="s">
        <v>65</v>
      </c>
      <c r="H220" s="94"/>
      <c r="I220" s="94"/>
      <c r="J220" s="94"/>
      <c r="K220" s="95">
        <f>K218*0.05+IF(K219&gt;15,0.05,0)</f>
        <v>0</v>
      </c>
      <c r="L220" s="96"/>
      <c r="M220" s="97"/>
      <c r="N220" s="94" t="s">
        <v>65</v>
      </c>
      <c r="O220" s="94"/>
      <c r="P220" s="94"/>
      <c r="Q220" s="94"/>
      <c r="R220" s="94"/>
      <c r="S220" s="94"/>
      <c r="T220" s="95">
        <f>T218*0.05+IF(T219&gt;15,0.05,0)</f>
        <v>0</v>
      </c>
      <c r="U220" s="96"/>
      <c r="V220" s="97"/>
      <c r="W220" s="78" t="s">
        <v>65</v>
      </c>
      <c r="X220" s="79"/>
      <c r="Y220" s="79"/>
      <c r="Z220" s="79"/>
      <c r="AA220" s="80"/>
      <c r="AB220" s="81">
        <f>AB218*0.05+IF(AB219&gt;15,0.05,0)</f>
        <v>0</v>
      </c>
      <c r="AC220" s="81"/>
      <c r="AD220" s="78" t="s">
        <v>65</v>
      </c>
      <c r="AE220" s="79"/>
      <c r="AF220" s="79"/>
      <c r="AG220" s="79"/>
      <c r="AH220" s="80"/>
      <c r="AI220" s="81">
        <f>AI218*0.05+IF(AI219&gt;15,0.05,0)</f>
        <v>0</v>
      </c>
      <c r="AJ220" s="81"/>
      <c r="AK220" s="166"/>
    </row>
    <row r="221" spans="1:37" ht="11.45" customHeight="1" thickBot="1" x14ac:dyDescent="0.25">
      <c r="A221" s="89"/>
      <c r="B221" s="82" t="s">
        <v>71</v>
      </c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4"/>
      <c r="AH221" s="85">
        <f>SUM(F204,K204,T204,AB204,AI204,F220,K220,T220,AB220,AI220)</f>
        <v>0</v>
      </c>
      <c r="AI221" s="86"/>
      <c r="AJ221" s="87"/>
      <c r="AK221" s="166"/>
    </row>
    <row r="222" spans="1:37" ht="13.15" customHeight="1" x14ac:dyDescent="0.2">
      <c r="A222" s="89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7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166"/>
    </row>
    <row r="223" spans="1:37" ht="13.15" customHeight="1" thickBot="1" x14ac:dyDescent="0.25">
      <c r="R223" s="4"/>
      <c r="S223" s="4"/>
      <c r="T223" s="4"/>
      <c r="U223" s="4"/>
    </row>
    <row r="224" spans="1:37" x14ac:dyDescent="0.2">
      <c r="A224" s="102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4"/>
    </row>
    <row r="225" spans="1:37" x14ac:dyDescent="0.2">
      <c r="A225" s="105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7"/>
    </row>
    <row r="226" spans="1:37" x14ac:dyDescent="0.2">
      <c r="A226" s="105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7"/>
    </row>
    <row r="227" spans="1:37" x14ac:dyDescent="0.2">
      <c r="A227" s="105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7"/>
    </row>
    <row r="228" spans="1:37" x14ac:dyDescent="0.2">
      <c r="A228" s="105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7"/>
    </row>
    <row r="229" spans="1:37" x14ac:dyDescent="0.2">
      <c r="A229" s="1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16"/>
    </row>
    <row r="230" spans="1:37" ht="18" x14ac:dyDescent="0.2">
      <c r="A230" s="108" t="s">
        <v>96</v>
      </c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10"/>
    </row>
    <row r="231" spans="1:37" ht="13.5" thickBot="1" x14ac:dyDescent="0.25">
      <c r="A231" s="1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16"/>
    </row>
    <row r="232" spans="1:37" ht="18.75" thickBot="1" x14ac:dyDescent="0.25">
      <c r="A232" s="15"/>
      <c r="B232" s="6"/>
      <c r="C232" s="6"/>
      <c r="D232" s="6"/>
      <c r="E232" s="63" t="s">
        <v>52</v>
      </c>
      <c r="F232" s="64"/>
      <c r="G232" s="64"/>
      <c r="H232" s="64"/>
      <c r="I232" s="64"/>
      <c r="J232" s="65">
        <f>I14</f>
        <v>0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7"/>
      <c r="AH232" s="6"/>
      <c r="AI232" s="6"/>
      <c r="AJ232" s="6"/>
      <c r="AK232" s="16"/>
    </row>
    <row r="233" spans="1:37" ht="13.5" thickBot="1" x14ac:dyDescent="0.25">
      <c r="A233" s="1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16"/>
    </row>
    <row r="234" spans="1:37" ht="17.45" customHeight="1" x14ac:dyDescent="0.2">
      <c r="A234" s="15"/>
      <c r="B234" s="6"/>
      <c r="C234" s="6"/>
      <c r="D234" s="6"/>
      <c r="E234" s="6"/>
      <c r="F234" s="6"/>
      <c r="G234" s="6"/>
      <c r="H234" s="6"/>
      <c r="I234" s="6"/>
      <c r="J234" s="68" t="s">
        <v>8</v>
      </c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70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16"/>
    </row>
    <row r="235" spans="1:37" ht="17.45" customHeight="1" x14ac:dyDescent="0.2">
      <c r="A235" s="15"/>
      <c r="B235" s="6"/>
      <c r="C235" s="6"/>
      <c r="D235" s="6"/>
      <c r="E235" s="6"/>
      <c r="F235" s="6"/>
      <c r="G235" s="6"/>
      <c r="H235" s="6"/>
      <c r="I235" s="6"/>
      <c r="J235" s="71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3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6"/>
    </row>
    <row r="236" spans="1:37" ht="13.15" customHeight="1" x14ac:dyDescent="0.2">
      <c r="A236" s="15"/>
      <c r="B236" s="6"/>
      <c r="C236" s="6"/>
      <c r="D236" s="6"/>
      <c r="E236" s="6"/>
      <c r="F236" s="6"/>
      <c r="G236" s="6"/>
      <c r="H236" s="6"/>
      <c r="I236" s="6"/>
      <c r="J236" s="74" t="s">
        <v>58</v>
      </c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6" t="s">
        <v>9</v>
      </c>
      <c r="W236" s="76"/>
      <c r="X236" s="76"/>
      <c r="Y236" s="76"/>
      <c r="Z236" s="77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16"/>
    </row>
    <row r="237" spans="1:37" ht="13.9" customHeight="1" x14ac:dyDescent="0.2">
      <c r="A237" s="15"/>
      <c r="B237" s="6"/>
      <c r="C237" s="6"/>
      <c r="D237" s="6"/>
      <c r="E237" s="6"/>
      <c r="F237" s="6"/>
      <c r="G237" s="6"/>
      <c r="H237" s="6"/>
      <c r="I237" s="6"/>
      <c r="J237" s="44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16"/>
    </row>
    <row r="238" spans="1:37" x14ac:dyDescent="0.2">
      <c r="A238" s="15"/>
      <c r="B238" s="6"/>
      <c r="C238" s="6"/>
      <c r="D238" s="6"/>
      <c r="E238" s="6"/>
      <c r="F238" s="6"/>
      <c r="G238" s="6"/>
      <c r="H238" s="6"/>
      <c r="I238" s="6"/>
      <c r="J238" s="55" t="s">
        <v>14</v>
      </c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7">
        <f>O24</f>
        <v>0</v>
      </c>
      <c r="W238" s="57"/>
      <c r="X238" s="57"/>
      <c r="Y238" s="57"/>
      <c r="Z238" s="58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16"/>
    </row>
    <row r="239" spans="1:37" x14ac:dyDescent="0.2">
      <c r="A239" s="15"/>
      <c r="B239" s="6"/>
      <c r="C239" s="6"/>
      <c r="D239" s="6"/>
      <c r="E239" s="6"/>
      <c r="F239" s="6"/>
      <c r="G239" s="6"/>
      <c r="H239" s="6"/>
      <c r="I239" s="6"/>
      <c r="J239" s="55" t="s">
        <v>45</v>
      </c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7">
        <f>AI24</f>
        <v>0</v>
      </c>
      <c r="W239" s="57"/>
      <c r="X239" s="57"/>
      <c r="Y239" s="57"/>
      <c r="Z239" s="58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16"/>
    </row>
    <row r="240" spans="1:37" ht="15.75" x14ac:dyDescent="0.2">
      <c r="A240" s="15"/>
      <c r="B240" s="6"/>
      <c r="C240" s="6"/>
      <c r="D240" s="6"/>
      <c r="E240" s="6"/>
      <c r="F240" s="6"/>
      <c r="G240" s="6"/>
      <c r="H240" s="6"/>
      <c r="I240" s="6"/>
      <c r="J240" s="59" t="s">
        <v>10</v>
      </c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1">
        <f>SUM(V238:Y239)</f>
        <v>0</v>
      </c>
      <c r="W240" s="61"/>
      <c r="X240" s="61"/>
      <c r="Y240" s="61"/>
      <c r="Z240" s="62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16"/>
    </row>
    <row r="241" spans="1:37" x14ac:dyDescent="0.2">
      <c r="A241" s="15"/>
      <c r="B241" s="6"/>
      <c r="C241" s="6"/>
      <c r="D241" s="6"/>
      <c r="E241" s="6"/>
      <c r="F241" s="6"/>
      <c r="G241" s="6"/>
      <c r="H241" s="6"/>
      <c r="I241" s="6"/>
      <c r="J241" s="44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16"/>
    </row>
    <row r="242" spans="1:37" x14ac:dyDescent="0.2">
      <c r="A242" s="15"/>
      <c r="B242" s="6"/>
      <c r="C242" s="6"/>
      <c r="D242" s="6"/>
      <c r="E242" s="6"/>
      <c r="F242" s="6"/>
      <c r="G242" s="6"/>
      <c r="H242" s="6"/>
      <c r="I242" s="6"/>
      <c r="J242" s="55" t="s">
        <v>80</v>
      </c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7">
        <f>AH61</f>
        <v>0</v>
      </c>
      <c r="W242" s="57"/>
      <c r="X242" s="57"/>
      <c r="Y242" s="57"/>
      <c r="Z242" s="58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16"/>
    </row>
    <row r="243" spans="1:37" x14ac:dyDescent="0.2">
      <c r="A243" s="15"/>
      <c r="B243" s="6"/>
      <c r="C243" s="6"/>
      <c r="D243" s="6"/>
      <c r="E243" s="6"/>
      <c r="F243" s="6"/>
      <c r="G243" s="6"/>
      <c r="H243" s="6"/>
      <c r="I243" s="6"/>
      <c r="J243" s="55" t="s">
        <v>73</v>
      </c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7">
        <f>AH97</f>
        <v>0</v>
      </c>
      <c r="W243" s="57"/>
      <c r="X243" s="57"/>
      <c r="Y243" s="57"/>
      <c r="Z243" s="58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16"/>
    </row>
    <row r="244" spans="1:37" x14ac:dyDescent="0.2">
      <c r="A244" s="15"/>
      <c r="B244" s="6"/>
      <c r="C244" s="6"/>
      <c r="D244" s="6"/>
      <c r="E244" s="6"/>
      <c r="F244" s="6"/>
      <c r="G244" s="6"/>
      <c r="H244" s="6"/>
      <c r="I244" s="6"/>
      <c r="J244" s="55" t="s">
        <v>69</v>
      </c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7">
        <f>AH149</f>
        <v>0</v>
      </c>
      <c r="W244" s="57"/>
      <c r="X244" s="57"/>
      <c r="Y244" s="57"/>
      <c r="Z244" s="58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16"/>
    </row>
    <row r="245" spans="1:37" x14ac:dyDescent="0.2">
      <c r="A245" s="15"/>
      <c r="B245" s="6"/>
      <c r="C245" s="6"/>
      <c r="D245" s="6"/>
      <c r="E245" s="6"/>
      <c r="F245" s="6"/>
      <c r="G245" s="6"/>
      <c r="H245" s="6"/>
      <c r="I245" s="6"/>
      <c r="J245" s="55" t="s">
        <v>69</v>
      </c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7">
        <f>AH185</f>
        <v>0</v>
      </c>
      <c r="W245" s="57"/>
      <c r="X245" s="57"/>
      <c r="Y245" s="57"/>
      <c r="Z245" s="58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16"/>
    </row>
    <row r="246" spans="1:37" x14ac:dyDescent="0.2">
      <c r="A246" s="15"/>
      <c r="B246" s="6"/>
      <c r="C246" s="6"/>
      <c r="D246" s="6"/>
      <c r="E246" s="6"/>
      <c r="F246" s="6"/>
      <c r="G246" s="6"/>
      <c r="H246" s="6"/>
      <c r="I246" s="6"/>
      <c r="J246" s="55" t="s">
        <v>71</v>
      </c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7">
        <f>AH221</f>
        <v>0</v>
      </c>
      <c r="W246" s="57"/>
      <c r="X246" s="57"/>
      <c r="Y246" s="57"/>
      <c r="Z246" s="58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16"/>
    </row>
    <row r="247" spans="1:37" ht="15.75" x14ac:dyDescent="0.2">
      <c r="A247" s="15"/>
      <c r="B247" s="6"/>
      <c r="C247" s="6"/>
      <c r="D247" s="6"/>
      <c r="E247" s="6"/>
      <c r="F247" s="6"/>
      <c r="G247" s="6"/>
      <c r="H247" s="6"/>
      <c r="I247" s="6"/>
      <c r="J247" s="59" t="s">
        <v>11</v>
      </c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1">
        <f>SUM(V242:Z246)</f>
        <v>0</v>
      </c>
      <c r="W247" s="61"/>
      <c r="X247" s="61"/>
      <c r="Y247" s="61"/>
      <c r="Z247" s="62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16"/>
    </row>
    <row r="248" spans="1:37" ht="13.15" customHeight="1" x14ac:dyDescent="0.2">
      <c r="A248" s="15"/>
      <c r="B248" s="6"/>
      <c r="C248" s="6"/>
      <c r="D248" s="6"/>
      <c r="E248" s="6"/>
      <c r="F248" s="6"/>
      <c r="G248" s="6"/>
      <c r="H248" s="6"/>
      <c r="I248" s="6"/>
      <c r="J248" s="44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16"/>
    </row>
    <row r="249" spans="1:37" ht="23.45" customHeight="1" x14ac:dyDescent="0.2">
      <c r="A249" s="15"/>
      <c r="B249" s="6"/>
      <c r="C249" s="6"/>
      <c r="D249" s="6"/>
      <c r="E249" s="6"/>
      <c r="F249" s="6"/>
      <c r="G249" s="6"/>
      <c r="H249" s="6"/>
      <c r="I249" s="6"/>
      <c r="J249" s="47" t="s">
        <v>12</v>
      </c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51">
        <f>SUM(V240,V247)</f>
        <v>0</v>
      </c>
      <c r="W249" s="51"/>
      <c r="X249" s="51"/>
      <c r="Y249" s="51"/>
      <c r="Z249" s="52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16"/>
    </row>
    <row r="250" spans="1:37" ht="13.15" customHeight="1" thickBot="1" x14ac:dyDescent="0.25">
      <c r="A250" s="15"/>
      <c r="B250" s="6"/>
      <c r="C250" s="6"/>
      <c r="D250" s="6"/>
      <c r="E250" s="6"/>
      <c r="F250" s="6"/>
      <c r="G250" s="6"/>
      <c r="H250" s="6"/>
      <c r="I250" s="6"/>
      <c r="J250" s="49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3"/>
      <c r="W250" s="53"/>
      <c r="X250" s="53"/>
      <c r="Y250" s="53"/>
      <c r="Z250" s="54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16"/>
    </row>
    <row r="251" spans="1:37" x14ac:dyDescent="0.2">
      <c r="A251" s="1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20"/>
      <c r="S251" s="20"/>
      <c r="T251" s="20"/>
      <c r="U251" s="20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16"/>
    </row>
    <row r="252" spans="1:37" ht="13.5" thickBot="1" x14ac:dyDescent="0.25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21"/>
      <c r="S252" s="21"/>
      <c r="T252" s="21"/>
      <c r="U252" s="21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43" t="s">
        <v>116</v>
      </c>
      <c r="AH252" s="42" t="s">
        <v>117</v>
      </c>
      <c r="AI252" s="18"/>
      <c r="AJ252" s="18"/>
      <c r="AK252" s="19"/>
    </row>
  </sheetData>
  <sheetProtection algorithmName="SHA-512" hashValue="2CRz4+gTH4/UjKIMRMlW3+Xofqz09y16qYxEY/RIACr8iUjZFppIwQrIYPdoa8Lj/Y/jJPhPulT1be7t6ZKIsw==" saltValue="HgvLQA9MaM8yp3q2KgTkoQ==" spinCount="100000" sheet="1" objects="1" scenarios="1" selectLockedCells="1"/>
  <mergeCells count="1982">
    <mergeCell ref="B131:E131"/>
    <mergeCell ref="G131:J131"/>
    <mergeCell ref="K131:M131"/>
    <mergeCell ref="N131:S131"/>
    <mergeCell ref="T131:V131"/>
    <mergeCell ref="W131:AA131"/>
    <mergeCell ref="AB131:AC131"/>
    <mergeCell ref="AD131:AH131"/>
    <mergeCell ref="AI131:AJ131"/>
    <mergeCell ref="B132:E132"/>
    <mergeCell ref="G132:J132"/>
    <mergeCell ref="K132:M132"/>
    <mergeCell ref="N132:S132"/>
    <mergeCell ref="T132:V132"/>
    <mergeCell ref="W132:AA132"/>
    <mergeCell ref="AB132:AC132"/>
    <mergeCell ref="AD132:AH132"/>
    <mergeCell ref="AI132:AJ132"/>
    <mergeCell ref="B129:D129"/>
    <mergeCell ref="G129:I129"/>
    <mergeCell ref="K129:M129"/>
    <mergeCell ref="N129:P129"/>
    <mergeCell ref="Q129:S129"/>
    <mergeCell ref="T129:V129"/>
    <mergeCell ref="W129:Y129"/>
    <mergeCell ref="Z129:AA129"/>
    <mergeCell ref="AB129:AC129"/>
    <mergeCell ref="AD129:AF129"/>
    <mergeCell ref="AG129:AH129"/>
    <mergeCell ref="AI129:AJ129"/>
    <mergeCell ref="B130:E130"/>
    <mergeCell ref="G130:J130"/>
    <mergeCell ref="K130:M130"/>
    <mergeCell ref="N130:S130"/>
    <mergeCell ref="T130:V130"/>
    <mergeCell ref="W130:AA130"/>
    <mergeCell ref="AB130:AC130"/>
    <mergeCell ref="AD130:AH130"/>
    <mergeCell ref="AI130:AJ130"/>
    <mergeCell ref="B127:D127"/>
    <mergeCell ref="G127:I127"/>
    <mergeCell ref="K127:M127"/>
    <mergeCell ref="N127:P127"/>
    <mergeCell ref="Q127:S127"/>
    <mergeCell ref="T127:V127"/>
    <mergeCell ref="W127:Y127"/>
    <mergeCell ref="Z127:AA127"/>
    <mergeCell ref="AB127:AC127"/>
    <mergeCell ref="AD127:AF127"/>
    <mergeCell ref="AG127:AH127"/>
    <mergeCell ref="AI127:AJ127"/>
    <mergeCell ref="B128:D128"/>
    <mergeCell ref="G128:I128"/>
    <mergeCell ref="K128:M128"/>
    <mergeCell ref="N128:P128"/>
    <mergeCell ref="Q128:S128"/>
    <mergeCell ref="T128:V128"/>
    <mergeCell ref="W128:Y128"/>
    <mergeCell ref="Z128:AA128"/>
    <mergeCell ref="AB128:AC128"/>
    <mergeCell ref="AD128:AF128"/>
    <mergeCell ref="AG128:AH128"/>
    <mergeCell ref="AI128:AJ128"/>
    <mergeCell ref="B125:D125"/>
    <mergeCell ref="G125:I125"/>
    <mergeCell ref="K125:M125"/>
    <mergeCell ref="N125:P125"/>
    <mergeCell ref="Q125:S125"/>
    <mergeCell ref="T125:V125"/>
    <mergeCell ref="W125:Y125"/>
    <mergeCell ref="Z125:AA125"/>
    <mergeCell ref="AB125:AC125"/>
    <mergeCell ref="AD125:AF125"/>
    <mergeCell ref="AG125:AH125"/>
    <mergeCell ref="AI125:AJ125"/>
    <mergeCell ref="B126:D126"/>
    <mergeCell ref="G126:I126"/>
    <mergeCell ref="K126:M126"/>
    <mergeCell ref="N126:P126"/>
    <mergeCell ref="Q126:S126"/>
    <mergeCell ref="T126:V126"/>
    <mergeCell ref="W126:Y126"/>
    <mergeCell ref="Z126:AA126"/>
    <mergeCell ref="AB126:AC126"/>
    <mergeCell ref="AD126:AF126"/>
    <mergeCell ref="AG126:AH126"/>
    <mergeCell ref="AI126:AJ126"/>
    <mergeCell ref="B123:D123"/>
    <mergeCell ref="G123:I123"/>
    <mergeCell ref="K123:M123"/>
    <mergeCell ref="N123:P123"/>
    <mergeCell ref="Q123:S123"/>
    <mergeCell ref="T123:V123"/>
    <mergeCell ref="W123:Y123"/>
    <mergeCell ref="Z123:AA123"/>
    <mergeCell ref="AB123:AC123"/>
    <mergeCell ref="AD123:AF123"/>
    <mergeCell ref="AG123:AH123"/>
    <mergeCell ref="AI123:AJ123"/>
    <mergeCell ref="B124:D124"/>
    <mergeCell ref="G124:I124"/>
    <mergeCell ref="K124:M124"/>
    <mergeCell ref="N124:P124"/>
    <mergeCell ref="Q124:S124"/>
    <mergeCell ref="T124:V124"/>
    <mergeCell ref="W124:Y124"/>
    <mergeCell ref="Z124:AA124"/>
    <mergeCell ref="AB124:AC124"/>
    <mergeCell ref="AD124:AF124"/>
    <mergeCell ref="AG124:AH124"/>
    <mergeCell ref="AI124:AJ124"/>
    <mergeCell ref="B121:D121"/>
    <mergeCell ref="G121:I121"/>
    <mergeCell ref="K121:M121"/>
    <mergeCell ref="N121:P121"/>
    <mergeCell ref="Q121:S121"/>
    <mergeCell ref="T121:V121"/>
    <mergeCell ref="W121:Y121"/>
    <mergeCell ref="Z121:AA121"/>
    <mergeCell ref="AB121:AC121"/>
    <mergeCell ref="AD121:AF121"/>
    <mergeCell ref="AG121:AH121"/>
    <mergeCell ref="AI121:AJ121"/>
    <mergeCell ref="B122:D122"/>
    <mergeCell ref="G122:I122"/>
    <mergeCell ref="K122:M122"/>
    <mergeCell ref="N122:P122"/>
    <mergeCell ref="Q122:S122"/>
    <mergeCell ref="T122:V122"/>
    <mergeCell ref="W122:Y122"/>
    <mergeCell ref="Z122:AA122"/>
    <mergeCell ref="AB122:AC122"/>
    <mergeCell ref="AD122:AF122"/>
    <mergeCell ref="AG122:AH122"/>
    <mergeCell ref="AI122:AJ122"/>
    <mergeCell ref="K119:M119"/>
    <mergeCell ref="N119:P119"/>
    <mergeCell ref="Q119:S119"/>
    <mergeCell ref="T119:V119"/>
    <mergeCell ref="W119:Y119"/>
    <mergeCell ref="Z119:AA119"/>
    <mergeCell ref="AB119:AC119"/>
    <mergeCell ref="AD119:AF119"/>
    <mergeCell ref="AG119:AH119"/>
    <mergeCell ref="AI119:AJ119"/>
    <mergeCell ref="B120:D120"/>
    <mergeCell ref="G120:I120"/>
    <mergeCell ref="K120:M120"/>
    <mergeCell ref="N120:P120"/>
    <mergeCell ref="Q120:S120"/>
    <mergeCell ref="T120:V120"/>
    <mergeCell ref="W120:Y120"/>
    <mergeCell ref="Z120:AA120"/>
    <mergeCell ref="AB120:AC120"/>
    <mergeCell ref="AD120:AF120"/>
    <mergeCell ref="AG120:AH120"/>
    <mergeCell ref="AI120:AJ120"/>
    <mergeCell ref="B9:C9"/>
    <mergeCell ref="B10:C10"/>
    <mergeCell ref="B11:C11"/>
    <mergeCell ref="B12:C12"/>
    <mergeCell ref="D9:AJ9"/>
    <mergeCell ref="D10:AJ10"/>
    <mergeCell ref="B8:AJ8"/>
    <mergeCell ref="D11:E11"/>
    <mergeCell ref="D12:E12"/>
    <mergeCell ref="F11:AJ11"/>
    <mergeCell ref="F12:AJ12"/>
    <mergeCell ref="B14:H14"/>
    <mergeCell ref="I14:AJ14"/>
    <mergeCell ref="B13:AJ13"/>
    <mergeCell ref="B15:AJ15"/>
    <mergeCell ref="B117:AJ117"/>
    <mergeCell ref="B16:AJ16"/>
    <mergeCell ref="B17:P17"/>
    <mergeCell ref="Q17:Q24"/>
    <mergeCell ref="R17:AJ17"/>
    <mergeCell ref="B18:I18"/>
    <mergeCell ref="J18:N18"/>
    <mergeCell ref="O18:P18"/>
    <mergeCell ref="R18:AF18"/>
    <mergeCell ref="AG18:AH18"/>
    <mergeCell ref="AI18:AJ18"/>
    <mergeCell ref="R21:AF21"/>
    <mergeCell ref="R22:AF22"/>
    <mergeCell ref="AG22:AH22"/>
    <mergeCell ref="AI22:AJ22"/>
    <mergeCell ref="B22:P23"/>
    <mergeCell ref="Z31:AA31"/>
    <mergeCell ref="A1:AK5"/>
    <mergeCell ref="A6:A222"/>
    <mergeCell ref="B6:AJ6"/>
    <mergeCell ref="AK6:AK222"/>
    <mergeCell ref="B7:AJ7"/>
    <mergeCell ref="B27:AJ27"/>
    <mergeCell ref="B28:AJ28"/>
    <mergeCell ref="B29:AJ29"/>
    <mergeCell ref="B30:D30"/>
    <mergeCell ref="E30:F30"/>
    <mergeCell ref="G30:I30"/>
    <mergeCell ref="B24:N24"/>
    <mergeCell ref="O24:P24"/>
    <mergeCell ref="R24:AH24"/>
    <mergeCell ref="AI24:AJ24"/>
    <mergeCell ref="B25:AJ25"/>
    <mergeCell ref="B26:AJ26"/>
    <mergeCell ref="AG19:AH19"/>
    <mergeCell ref="AI19:AJ19"/>
    <mergeCell ref="R20:AF20"/>
    <mergeCell ref="AG20:AH20"/>
    <mergeCell ref="AI20:AJ20"/>
    <mergeCell ref="R23:AG23"/>
    <mergeCell ref="AI23:AJ23"/>
    <mergeCell ref="B19:I21"/>
    <mergeCell ref="J19:K21"/>
    <mergeCell ref="L19:L21"/>
    <mergeCell ref="M19:N21"/>
    <mergeCell ref="O19:P21"/>
    <mergeCell ref="R19:AF19"/>
    <mergeCell ref="AI21:AJ21"/>
    <mergeCell ref="AG21:AH21"/>
    <mergeCell ref="AB31:AC31"/>
    <mergeCell ref="AD31:AF31"/>
    <mergeCell ref="AG31:AH31"/>
    <mergeCell ref="AI31:AJ31"/>
    <mergeCell ref="B32:D32"/>
    <mergeCell ref="G32:I32"/>
    <mergeCell ref="K32:M32"/>
    <mergeCell ref="N32:P32"/>
    <mergeCell ref="Q32:S32"/>
    <mergeCell ref="Z30:AC30"/>
    <mergeCell ref="AD30:AF30"/>
    <mergeCell ref="AG30:AJ30"/>
    <mergeCell ref="B31:D31"/>
    <mergeCell ref="G31:I31"/>
    <mergeCell ref="K31:M31"/>
    <mergeCell ref="N31:P31"/>
    <mergeCell ref="Q31:S31"/>
    <mergeCell ref="T31:V31"/>
    <mergeCell ref="W31:Y31"/>
    <mergeCell ref="J30:M30"/>
    <mergeCell ref="N30:P30"/>
    <mergeCell ref="Q30:V30"/>
    <mergeCell ref="W30:Y30"/>
    <mergeCell ref="AD33:AF33"/>
    <mergeCell ref="AG33:AH33"/>
    <mergeCell ref="AI33:AJ33"/>
    <mergeCell ref="B34:D34"/>
    <mergeCell ref="G34:I34"/>
    <mergeCell ref="K34:M34"/>
    <mergeCell ref="N34:P34"/>
    <mergeCell ref="Q34:S34"/>
    <mergeCell ref="T34:V34"/>
    <mergeCell ref="W34:Y34"/>
    <mergeCell ref="AI32:AJ32"/>
    <mergeCell ref="B33:D33"/>
    <mergeCell ref="G33:I33"/>
    <mergeCell ref="K33:M33"/>
    <mergeCell ref="N33:P33"/>
    <mergeCell ref="Q33:S33"/>
    <mergeCell ref="T33:V33"/>
    <mergeCell ref="W33:Y33"/>
    <mergeCell ref="Z33:AA33"/>
    <mergeCell ref="AB33:AC33"/>
    <mergeCell ref="T32:V32"/>
    <mergeCell ref="W32:Y32"/>
    <mergeCell ref="Z32:AA32"/>
    <mergeCell ref="AB32:AC32"/>
    <mergeCell ref="AD32:AF32"/>
    <mergeCell ref="AG32:AH32"/>
    <mergeCell ref="AI35:AJ35"/>
    <mergeCell ref="B36:D36"/>
    <mergeCell ref="G36:I36"/>
    <mergeCell ref="K36:M36"/>
    <mergeCell ref="N36:P36"/>
    <mergeCell ref="Q36:S36"/>
    <mergeCell ref="T36:V36"/>
    <mergeCell ref="W36:Y36"/>
    <mergeCell ref="Z36:AA36"/>
    <mergeCell ref="AB36:AC36"/>
    <mergeCell ref="T35:V35"/>
    <mergeCell ref="W35:Y35"/>
    <mergeCell ref="Z35:AA35"/>
    <mergeCell ref="AB35:AC35"/>
    <mergeCell ref="AD35:AF35"/>
    <mergeCell ref="AG35:AH35"/>
    <mergeCell ref="Z34:AA34"/>
    <mergeCell ref="AB34:AC34"/>
    <mergeCell ref="AD34:AF34"/>
    <mergeCell ref="AG34:AH34"/>
    <mergeCell ref="AI34:AJ34"/>
    <mergeCell ref="B35:D35"/>
    <mergeCell ref="G35:I35"/>
    <mergeCell ref="K35:M35"/>
    <mergeCell ref="N35:P35"/>
    <mergeCell ref="Q35:S35"/>
    <mergeCell ref="Z37:AA37"/>
    <mergeCell ref="AB37:AC37"/>
    <mergeCell ref="AD37:AF37"/>
    <mergeCell ref="AG37:AH37"/>
    <mergeCell ref="AI37:AJ37"/>
    <mergeCell ref="B38:D38"/>
    <mergeCell ref="G38:I38"/>
    <mergeCell ref="K38:M38"/>
    <mergeCell ref="N38:P38"/>
    <mergeCell ref="Q38:S38"/>
    <mergeCell ref="AD36:AF36"/>
    <mergeCell ref="AG36:AH36"/>
    <mergeCell ref="AI36:AJ36"/>
    <mergeCell ref="B37:D37"/>
    <mergeCell ref="G37:I37"/>
    <mergeCell ref="K37:M37"/>
    <mergeCell ref="N37:P37"/>
    <mergeCell ref="Q37:S37"/>
    <mergeCell ref="T37:V37"/>
    <mergeCell ref="W37:Y37"/>
    <mergeCell ref="AD39:AF39"/>
    <mergeCell ref="AG39:AH39"/>
    <mergeCell ref="AI39:AJ39"/>
    <mergeCell ref="B40:D40"/>
    <mergeCell ref="G40:I40"/>
    <mergeCell ref="K40:M40"/>
    <mergeCell ref="N40:P40"/>
    <mergeCell ref="Q40:S40"/>
    <mergeCell ref="T40:V40"/>
    <mergeCell ref="W40:Y40"/>
    <mergeCell ref="AI38:AJ38"/>
    <mergeCell ref="B39:D39"/>
    <mergeCell ref="G39:I39"/>
    <mergeCell ref="K39:M39"/>
    <mergeCell ref="N39:P39"/>
    <mergeCell ref="Q39:S39"/>
    <mergeCell ref="T39:V39"/>
    <mergeCell ref="W39:Y39"/>
    <mergeCell ref="Z39:AA39"/>
    <mergeCell ref="AB39:AC39"/>
    <mergeCell ref="T38:V38"/>
    <mergeCell ref="W38:Y38"/>
    <mergeCell ref="Z38:AA38"/>
    <mergeCell ref="AB38:AC38"/>
    <mergeCell ref="AD38:AF38"/>
    <mergeCell ref="AG38:AH38"/>
    <mergeCell ref="AI41:AJ41"/>
    <mergeCell ref="B42:E42"/>
    <mergeCell ref="G42:J42"/>
    <mergeCell ref="K42:M42"/>
    <mergeCell ref="N42:S42"/>
    <mergeCell ref="T42:V42"/>
    <mergeCell ref="W42:AA42"/>
    <mergeCell ref="AB42:AC42"/>
    <mergeCell ref="AD42:AH42"/>
    <mergeCell ref="AI42:AJ42"/>
    <mergeCell ref="T41:V41"/>
    <mergeCell ref="W41:Y41"/>
    <mergeCell ref="Z41:AA41"/>
    <mergeCell ref="AB41:AC41"/>
    <mergeCell ref="AD41:AF41"/>
    <mergeCell ref="AG41:AH41"/>
    <mergeCell ref="Z40:AA40"/>
    <mergeCell ref="AB40:AC40"/>
    <mergeCell ref="AD40:AF40"/>
    <mergeCell ref="AG40:AH40"/>
    <mergeCell ref="AI40:AJ40"/>
    <mergeCell ref="B41:D41"/>
    <mergeCell ref="G41:I41"/>
    <mergeCell ref="K41:M41"/>
    <mergeCell ref="N41:P41"/>
    <mergeCell ref="Q41:S41"/>
    <mergeCell ref="AD44:AH44"/>
    <mergeCell ref="AI44:AJ44"/>
    <mergeCell ref="B45:AJ45"/>
    <mergeCell ref="B46:D46"/>
    <mergeCell ref="E46:F46"/>
    <mergeCell ref="G46:I46"/>
    <mergeCell ref="J46:M46"/>
    <mergeCell ref="N46:P46"/>
    <mergeCell ref="Q46:V46"/>
    <mergeCell ref="W46:Y46"/>
    <mergeCell ref="AB43:AC43"/>
    <mergeCell ref="AD43:AH43"/>
    <mergeCell ref="AI43:AJ43"/>
    <mergeCell ref="B44:E44"/>
    <mergeCell ref="G44:J44"/>
    <mergeCell ref="K44:M44"/>
    <mergeCell ref="N44:S44"/>
    <mergeCell ref="T44:V44"/>
    <mergeCell ref="W44:AA44"/>
    <mergeCell ref="AB44:AC44"/>
    <mergeCell ref="B43:E43"/>
    <mergeCell ref="G43:J43"/>
    <mergeCell ref="K43:M43"/>
    <mergeCell ref="N43:S43"/>
    <mergeCell ref="T43:V43"/>
    <mergeCell ref="W43:AA43"/>
    <mergeCell ref="Z47:AA47"/>
    <mergeCell ref="AB47:AC47"/>
    <mergeCell ref="AD47:AF47"/>
    <mergeCell ref="AG47:AH47"/>
    <mergeCell ref="AI47:AJ47"/>
    <mergeCell ref="B48:D48"/>
    <mergeCell ref="G48:I48"/>
    <mergeCell ref="K48:M48"/>
    <mergeCell ref="N48:P48"/>
    <mergeCell ref="Q48:S48"/>
    <mergeCell ref="Z46:AC46"/>
    <mergeCell ref="AD46:AF46"/>
    <mergeCell ref="AG46:AJ46"/>
    <mergeCell ref="B47:D47"/>
    <mergeCell ref="G47:I47"/>
    <mergeCell ref="K47:M47"/>
    <mergeCell ref="N47:P47"/>
    <mergeCell ref="Q47:S47"/>
    <mergeCell ref="T47:V47"/>
    <mergeCell ref="W47:Y47"/>
    <mergeCell ref="AD49:AF49"/>
    <mergeCell ref="AG49:AH49"/>
    <mergeCell ref="AI49:AJ49"/>
    <mergeCell ref="B50:D50"/>
    <mergeCell ref="G50:I50"/>
    <mergeCell ref="K50:M50"/>
    <mergeCell ref="N50:P50"/>
    <mergeCell ref="Q50:S50"/>
    <mergeCell ref="T50:V50"/>
    <mergeCell ref="W50:Y50"/>
    <mergeCell ref="AI48:AJ48"/>
    <mergeCell ref="B49:D49"/>
    <mergeCell ref="G49:I49"/>
    <mergeCell ref="K49:M49"/>
    <mergeCell ref="N49:P49"/>
    <mergeCell ref="Q49:S49"/>
    <mergeCell ref="T49:V49"/>
    <mergeCell ref="W49:Y49"/>
    <mergeCell ref="Z49:AA49"/>
    <mergeCell ref="AB49:AC49"/>
    <mergeCell ref="T48:V48"/>
    <mergeCell ref="W48:Y48"/>
    <mergeCell ref="Z48:AA48"/>
    <mergeCell ref="AB48:AC48"/>
    <mergeCell ref="AD48:AF48"/>
    <mergeCell ref="AG48:AH48"/>
    <mergeCell ref="AI51:AJ51"/>
    <mergeCell ref="B52:D52"/>
    <mergeCell ref="G52:I52"/>
    <mergeCell ref="K52:M52"/>
    <mergeCell ref="N52:P52"/>
    <mergeCell ref="Q52:S52"/>
    <mergeCell ref="T52:V52"/>
    <mergeCell ref="W52:Y52"/>
    <mergeCell ref="Z52:AA52"/>
    <mergeCell ref="AB52:AC52"/>
    <mergeCell ref="T51:V51"/>
    <mergeCell ref="W51:Y51"/>
    <mergeCell ref="Z51:AA51"/>
    <mergeCell ref="AB51:AC51"/>
    <mergeCell ref="AD51:AF51"/>
    <mergeCell ref="AG51:AH51"/>
    <mergeCell ref="Z50:AA50"/>
    <mergeCell ref="AB50:AC50"/>
    <mergeCell ref="AD50:AF50"/>
    <mergeCell ref="AG50:AH50"/>
    <mergeCell ref="AI50:AJ50"/>
    <mergeCell ref="B51:D51"/>
    <mergeCell ref="G51:I51"/>
    <mergeCell ref="K51:M51"/>
    <mergeCell ref="N51:P51"/>
    <mergeCell ref="Q51:S51"/>
    <mergeCell ref="Z53:AA53"/>
    <mergeCell ref="AB53:AC53"/>
    <mergeCell ref="AD53:AF53"/>
    <mergeCell ref="AG53:AH53"/>
    <mergeCell ref="AI53:AJ53"/>
    <mergeCell ref="B54:D54"/>
    <mergeCell ref="G54:I54"/>
    <mergeCell ref="K54:M54"/>
    <mergeCell ref="N54:P54"/>
    <mergeCell ref="Q54:S54"/>
    <mergeCell ref="AD52:AF52"/>
    <mergeCell ref="AG52:AH52"/>
    <mergeCell ref="AI52:AJ52"/>
    <mergeCell ref="B53:D53"/>
    <mergeCell ref="G53:I53"/>
    <mergeCell ref="K53:M53"/>
    <mergeCell ref="N53:P53"/>
    <mergeCell ref="Q53:S53"/>
    <mergeCell ref="T53:V53"/>
    <mergeCell ref="W53:Y53"/>
    <mergeCell ref="AD55:AF55"/>
    <mergeCell ref="AG55:AH55"/>
    <mergeCell ref="AI55:AJ55"/>
    <mergeCell ref="B56:D56"/>
    <mergeCell ref="G56:I56"/>
    <mergeCell ref="K56:M56"/>
    <mergeCell ref="N56:P56"/>
    <mergeCell ref="Q56:S56"/>
    <mergeCell ref="T56:V56"/>
    <mergeCell ref="W56:Y56"/>
    <mergeCell ref="AI54:AJ54"/>
    <mergeCell ref="B55:D55"/>
    <mergeCell ref="G55:I55"/>
    <mergeCell ref="K55:M55"/>
    <mergeCell ref="N55:P55"/>
    <mergeCell ref="Q55:S55"/>
    <mergeCell ref="T55:V55"/>
    <mergeCell ref="W55:Y55"/>
    <mergeCell ref="Z55:AA55"/>
    <mergeCell ref="AB55:AC55"/>
    <mergeCell ref="T54:V54"/>
    <mergeCell ref="W54:Y54"/>
    <mergeCell ref="Z54:AA54"/>
    <mergeCell ref="AB54:AC54"/>
    <mergeCell ref="AD54:AF54"/>
    <mergeCell ref="AG54:AH54"/>
    <mergeCell ref="AI57:AJ57"/>
    <mergeCell ref="B58:E58"/>
    <mergeCell ref="G58:J58"/>
    <mergeCell ref="K58:M58"/>
    <mergeCell ref="N58:S58"/>
    <mergeCell ref="T58:V58"/>
    <mergeCell ref="W58:AA58"/>
    <mergeCell ref="AB58:AC58"/>
    <mergeCell ref="AD58:AH58"/>
    <mergeCell ref="AI58:AJ58"/>
    <mergeCell ref="T57:V57"/>
    <mergeCell ref="W57:Y57"/>
    <mergeCell ref="Z57:AA57"/>
    <mergeCell ref="AB57:AC57"/>
    <mergeCell ref="AD57:AF57"/>
    <mergeCell ref="AG57:AH57"/>
    <mergeCell ref="Z56:AA56"/>
    <mergeCell ref="AB56:AC56"/>
    <mergeCell ref="AD56:AF56"/>
    <mergeCell ref="AG56:AH56"/>
    <mergeCell ref="AI56:AJ56"/>
    <mergeCell ref="B57:D57"/>
    <mergeCell ref="G57:I57"/>
    <mergeCell ref="K57:M57"/>
    <mergeCell ref="N57:P57"/>
    <mergeCell ref="Q57:S57"/>
    <mergeCell ref="B64:AJ64"/>
    <mergeCell ref="B65:AJ65"/>
    <mergeCell ref="B66:D66"/>
    <mergeCell ref="E66:F66"/>
    <mergeCell ref="G66:I66"/>
    <mergeCell ref="J66:M66"/>
    <mergeCell ref="N66:P66"/>
    <mergeCell ref="Q66:V66"/>
    <mergeCell ref="W66:Y66"/>
    <mergeCell ref="Z66:AC66"/>
    <mergeCell ref="AD60:AH60"/>
    <mergeCell ref="AI60:AJ60"/>
    <mergeCell ref="B61:AG61"/>
    <mergeCell ref="AH61:AJ61"/>
    <mergeCell ref="B62:AJ62"/>
    <mergeCell ref="B63:AJ63"/>
    <mergeCell ref="AB59:AC59"/>
    <mergeCell ref="AD59:AH59"/>
    <mergeCell ref="AI59:AJ59"/>
    <mergeCell ref="B60:E60"/>
    <mergeCell ref="G60:J60"/>
    <mergeCell ref="K60:M60"/>
    <mergeCell ref="N60:S60"/>
    <mergeCell ref="T60:V60"/>
    <mergeCell ref="W60:AA60"/>
    <mergeCell ref="AB60:AC60"/>
    <mergeCell ref="B59:E59"/>
    <mergeCell ref="G59:J59"/>
    <mergeCell ref="K59:M59"/>
    <mergeCell ref="N59:S59"/>
    <mergeCell ref="T59:V59"/>
    <mergeCell ref="W59:AA59"/>
    <mergeCell ref="W68:Y68"/>
    <mergeCell ref="Z68:AA68"/>
    <mergeCell ref="AB68:AC68"/>
    <mergeCell ref="AD68:AF68"/>
    <mergeCell ref="AG68:AH68"/>
    <mergeCell ref="AI68:AJ68"/>
    <mergeCell ref="AB67:AC67"/>
    <mergeCell ref="AD67:AF67"/>
    <mergeCell ref="AG67:AH67"/>
    <mergeCell ref="AI67:AJ67"/>
    <mergeCell ref="B68:D68"/>
    <mergeCell ref="G68:I68"/>
    <mergeCell ref="K68:M68"/>
    <mergeCell ref="N68:P68"/>
    <mergeCell ref="Q68:S68"/>
    <mergeCell ref="T68:V68"/>
    <mergeCell ref="AD66:AF66"/>
    <mergeCell ref="AG66:AJ66"/>
    <mergeCell ref="B67:D67"/>
    <mergeCell ref="G67:I67"/>
    <mergeCell ref="K67:M67"/>
    <mergeCell ref="N67:P67"/>
    <mergeCell ref="Q67:S67"/>
    <mergeCell ref="T67:V67"/>
    <mergeCell ref="W67:Y67"/>
    <mergeCell ref="Z67:AA67"/>
    <mergeCell ref="W70:Y70"/>
    <mergeCell ref="Z70:AA70"/>
    <mergeCell ref="AB70:AC70"/>
    <mergeCell ref="AD70:AF70"/>
    <mergeCell ref="AG70:AH70"/>
    <mergeCell ref="AI70:AJ70"/>
    <mergeCell ref="B70:D70"/>
    <mergeCell ref="G70:I70"/>
    <mergeCell ref="K70:M70"/>
    <mergeCell ref="N70:P70"/>
    <mergeCell ref="Q70:S70"/>
    <mergeCell ref="T70:V70"/>
    <mergeCell ref="W69:Y69"/>
    <mergeCell ref="Z69:AA69"/>
    <mergeCell ref="AB69:AC69"/>
    <mergeCell ref="AD69:AF69"/>
    <mergeCell ref="AG69:AH69"/>
    <mergeCell ref="AI69:AJ69"/>
    <mergeCell ref="B69:D69"/>
    <mergeCell ref="G69:I69"/>
    <mergeCell ref="K69:M69"/>
    <mergeCell ref="N69:P69"/>
    <mergeCell ref="Q69:S69"/>
    <mergeCell ref="T69:V69"/>
    <mergeCell ref="W72:Y72"/>
    <mergeCell ref="Z72:AA72"/>
    <mergeCell ref="AB72:AC72"/>
    <mergeCell ref="AD72:AF72"/>
    <mergeCell ref="AG72:AH72"/>
    <mergeCell ref="AI72:AJ72"/>
    <mergeCell ref="B72:D72"/>
    <mergeCell ref="G72:I72"/>
    <mergeCell ref="K72:M72"/>
    <mergeCell ref="N72:P72"/>
    <mergeCell ref="Q72:S72"/>
    <mergeCell ref="T72:V72"/>
    <mergeCell ref="W71:Y71"/>
    <mergeCell ref="Z71:AA71"/>
    <mergeCell ref="AB71:AC71"/>
    <mergeCell ref="AD71:AF71"/>
    <mergeCell ref="AG71:AH71"/>
    <mergeCell ref="AI71:AJ71"/>
    <mergeCell ref="B71:D71"/>
    <mergeCell ref="G71:I71"/>
    <mergeCell ref="K71:M71"/>
    <mergeCell ref="N71:P71"/>
    <mergeCell ref="Q71:S71"/>
    <mergeCell ref="T71:V71"/>
    <mergeCell ref="W74:Y74"/>
    <mergeCell ref="Z74:AA74"/>
    <mergeCell ref="AB74:AC74"/>
    <mergeCell ref="AD74:AF74"/>
    <mergeCell ref="AG74:AH74"/>
    <mergeCell ref="AI74:AJ74"/>
    <mergeCell ref="B74:D74"/>
    <mergeCell ref="G74:I74"/>
    <mergeCell ref="K74:M74"/>
    <mergeCell ref="N74:P74"/>
    <mergeCell ref="Q74:S74"/>
    <mergeCell ref="T74:V74"/>
    <mergeCell ref="W73:Y73"/>
    <mergeCell ref="Z73:AA73"/>
    <mergeCell ref="AB73:AC73"/>
    <mergeCell ref="AD73:AF73"/>
    <mergeCell ref="AG73:AH73"/>
    <mergeCell ref="AI73:AJ73"/>
    <mergeCell ref="B73:D73"/>
    <mergeCell ref="G73:I73"/>
    <mergeCell ref="K73:M73"/>
    <mergeCell ref="N73:P73"/>
    <mergeCell ref="Q73:S73"/>
    <mergeCell ref="T73:V73"/>
    <mergeCell ref="W76:Y76"/>
    <mergeCell ref="Z76:AA76"/>
    <mergeCell ref="AB76:AC76"/>
    <mergeCell ref="AD76:AF76"/>
    <mergeCell ref="AG76:AH76"/>
    <mergeCell ref="AI76:AJ76"/>
    <mergeCell ref="B76:D76"/>
    <mergeCell ref="G76:I76"/>
    <mergeCell ref="K76:M76"/>
    <mergeCell ref="N76:P76"/>
    <mergeCell ref="Q76:S76"/>
    <mergeCell ref="T76:V76"/>
    <mergeCell ref="W75:Y75"/>
    <mergeCell ref="Z75:AA75"/>
    <mergeCell ref="AB75:AC75"/>
    <mergeCell ref="AD75:AF75"/>
    <mergeCell ref="AG75:AH75"/>
    <mergeCell ref="AI75:AJ75"/>
    <mergeCell ref="B75:D75"/>
    <mergeCell ref="G75:I75"/>
    <mergeCell ref="K75:M75"/>
    <mergeCell ref="N75:P75"/>
    <mergeCell ref="Q75:S75"/>
    <mergeCell ref="T75:V75"/>
    <mergeCell ref="AB78:AC78"/>
    <mergeCell ref="AD78:AH78"/>
    <mergeCell ref="AI78:AJ78"/>
    <mergeCell ref="B79:E79"/>
    <mergeCell ref="G79:J79"/>
    <mergeCell ref="K79:M79"/>
    <mergeCell ref="N79:S79"/>
    <mergeCell ref="T79:V79"/>
    <mergeCell ref="W79:AA79"/>
    <mergeCell ref="AB79:AC79"/>
    <mergeCell ref="B78:E78"/>
    <mergeCell ref="G78:J78"/>
    <mergeCell ref="K78:M78"/>
    <mergeCell ref="N78:S78"/>
    <mergeCell ref="T78:V78"/>
    <mergeCell ref="W78:AA78"/>
    <mergeCell ref="W77:Y77"/>
    <mergeCell ref="Z77:AA77"/>
    <mergeCell ref="AB77:AC77"/>
    <mergeCell ref="AD77:AF77"/>
    <mergeCell ref="AG77:AH77"/>
    <mergeCell ref="AI77:AJ77"/>
    <mergeCell ref="B77:D77"/>
    <mergeCell ref="G77:I77"/>
    <mergeCell ref="K77:M77"/>
    <mergeCell ref="N77:P77"/>
    <mergeCell ref="Q77:S77"/>
    <mergeCell ref="T77:V77"/>
    <mergeCell ref="AI80:AJ80"/>
    <mergeCell ref="B81:AJ81"/>
    <mergeCell ref="B82:D82"/>
    <mergeCell ref="E82:F82"/>
    <mergeCell ref="G82:I82"/>
    <mergeCell ref="J82:M82"/>
    <mergeCell ref="N82:P82"/>
    <mergeCell ref="Q82:V82"/>
    <mergeCell ref="W82:Y82"/>
    <mergeCell ref="Z82:AC82"/>
    <mergeCell ref="AD79:AH79"/>
    <mergeCell ref="AI79:AJ79"/>
    <mergeCell ref="B80:E80"/>
    <mergeCell ref="G80:J80"/>
    <mergeCell ref="K80:M80"/>
    <mergeCell ref="N80:S80"/>
    <mergeCell ref="T80:V80"/>
    <mergeCell ref="W80:AA80"/>
    <mergeCell ref="AB80:AC80"/>
    <mergeCell ref="AD80:AH80"/>
    <mergeCell ref="AB83:AC83"/>
    <mergeCell ref="AD83:AF83"/>
    <mergeCell ref="AG83:AH83"/>
    <mergeCell ref="AI83:AJ83"/>
    <mergeCell ref="B84:D84"/>
    <mergeCell ref="G84:I84"/>
    <mergeCell ref="K84:M84"/>
    <mergeCell ref="N84:P84"/>
    <mergeCell ref="Q84:S84"/>
    <mergeCell ref="T84:V84"/>
    <mergeCell ref="AD82:AF82"/>
    <mergeCell ref="AG82:AJ82"/>
    <mergeCell ref="B83:D83"/>
    <mergeCell ref="G83:I83"/>
    <mergeCell ref="K83:M83"/>
    <mergeCell ref="N83:P83"/>
    <mergeCell ref="Q83:S83"/>
    <mergeCell ref="T83:V83"/>
    <mergeCell ref="W83:Y83"/>
    <mergeCell ref="Z83:AA83"/>
    <mergeCell ref="W85:Y85"/>
    <mergeCell ref="Z85:AA85"/>
    <mergeCell ref="AB85:AC85"/>
    <mergeCell ref="AD85:AF85"/>
    <mergeCell ref="AG85:AH85"/>
    <mergeCell ref="AI85:AJ85"/>
    <mergeCell ref="B85:D85"/>
    <mergeCell ref="G85:I85"/>
    <mergeCell ref="K85:M85"/>
    <mergeCell ref="N85:P85"/>
    <mergeCell ref="Q85:S85"/>
    <mergeCell ref="T85:V85"/>
    <mergeCell ref="W84:Y84"/>
    <mergeCell ref="Z84:AA84"/>
    <mergeCell ref="AB84:AC84"/>
    <mergeCell ref="AD84:AF84"/>
    <mergeCell ref="AG84:AH84"/>
    <mergeCell ref="AI84:AJ84"/>
    <mergeCell ref="W87:Y87"/>
    <mergeCell ref="Z87:AA87"/>
    <mergeCell ref="AB87:AC87"/>
    <mergeCell ref="AD87:AF87"/>
    <mergeCell ref="AG87:AH87"/>
    <mergeCell ref="AI87:AJ87"/>
    <mergeCell ref="B87:D87"/>
    <mergeCell ref="G87:I87"/>
    <mergeCell ref="K87:M87"/>
    <mergeCell ref="N87:P87"/>
    <mergeCell ref="Q87:S87"/>
    <mergeCell ref="T87:V87"/>
    <mergeCell ref="W86:Y86"/>
    <mergeCell ref="Z86:AA86"/>
    <mergeCell ref="AB86:AC86"/>
    <mergeCell ref="AD86:AF86"/>
    <mergeCell ref="AG86:AH86"/>
    <mergeCell ref="AI86:AJ86"/>
    <mergeCell ref="B86:D86"/>
    <mergeCell ref="G86:I86"/>
    <mergeCell ref="K86:M86"/>
    <mergeCell ref="N86:P86"/>
    <mergeCell ref="Q86:S86"/>
    <mergeCell ref="T86:V86"/>
    <mergeCell ref="W89:Y89"/>
    <mergeCell ref="Z89:AA89"/>
    <mergeCell ref="AB89:AC89"/>
    <mergeCell ref="AD89:AF89"/>
    <mergeCell ref="AG89:AH89"/>
    <mergeCell ref="AI89:AJ89"/>
    <mergeCell ref="B89:D89"/>
    <mergeCell ref="G89:I89"/>
    <mergeCell ref="K89:M89"/>
    <mergeCell ref="N89:P89"/>
    <mergeCell ref="Q89:S89"/>
    <mergeCell ref="T89:V89"/>
    <mergeCell ref="W88:Y88"/>
    <mergeCell ref="Z88:AA88"/>
    <mergeCell ref="AB88:AC88"/>
    <mergeCell ref="AD88:AF88"/>
    <mergeCell ref="AG88:AH88"/>
    <mergeCell ref="AI88:AJ88"/>
    <mergeCell ref="B88:D88"/>
    <mergeCell ref="G88:I88"/>
    <mergeCell ref="K88:M88"/>
    <mergeCell ref="N88:P88"/>
    <mergeCell ref="Q88:S88"/>
    <mergeCell ref="T88:V88"/>
    <mergeCell ref="W91:Y91"/>
    <mergeCell ref="Z91:AA91"/>
    <mergeCell ref="AB91:AC91"/>
    <mergeCell ref="AD91:AF91"/>
    <mergeCell ref="AG91:AH91"/>
    <mergeCell ref="AI91:AJ91"/>
    <mergeCell ref="B91:D91"/>
    <mergeCell ref="G91:I91"/>
    <mergeCell ref="K91:M91"/>
    <mergeCell ref="N91:P91"/>
    <mergeCell ref="Q91:S91"/>
    <mergeCell ref="T91:V91"/>
    <mergeCell ref="W90:Y90"/>
    <mergeCell ref="Z90:AA90"/>
    <mergeCell ref="AB90:AC90"/>
    <mergeCell ref="AD90:AF90"/>
    <mergeCell ref="AG90:AH90"/>
    <mergeCell ref="AI90:AJ90"/>
    <mergeCell ref="B90:D90"/>
    <mergeCell ref="G90:I90"/>
    <mergeCell ref="K90:M90"/>
    <mergeCell ref="N90:P90"/>
    <mergeCell ref="Q90:S90"/>
    <mergeCell ref="T90:V90"/>
    <mergeCell ref="W93:Y93"/>
    <mergeCell ref="Z93:AA93"/>
    <mergeCell ref="AB93:AC93"/>
    <mergeCell ref="AD93:AF93"/>
    <mergeCell ref="AG93:AH93"/>
    <mergeCell ref="AI93:AJ93"/>
    <mergeCell ref="B93:D93"/>
    <mergeCell ref="G93:I93"/>
    <mergeCell ref="K93:M93"/>
    <mergeCell ref="N93:P93"/>
    <mergeCell ref="Q93:S93"/>
    <mergeCell ref="T93:V93"/>
    <mergeCell ref="W92:Y92"/>
    <mergeCell ref="Z92:AA92"/>
    <mergeCell ref="AB92:AC92"/>
    <mergeCell ref="AD92:AF92"/>
    <mergeCell ref="AG92:AH92"/>
    <mergeCell ref="AI92:AJ92"/>
    <mergeCell ref="B92:D92"/>
    <mergeCell ref="G92:I92"/>
    <mergeCell ref="K92:M92"/>
    <mergeCell ref="N92:P92"/>
    <mergeCell ref="Q92:S92"/>
    <mergeCell ref="T92:V92"/>
    <mergeCell ref="AI96:AJ96"/>
    <mergeCell ref="B97:AG97"/>
    <mergeCell ref="AH97:AJ97"/>
    <mergeCell ref="B98:AJ98"/>
    <mergeCell ref="B99:AJ99"/>
    <mergeCell ref="B100:AJ100"/>
    <mergeCell ref="AD95:AH95"/>
    <mergeCell ref="AI95:AJ95"/>
    <mergeCell ref="B96:E96"/>
    <mergeCell ref="G96:J96"/>
    <mergeCell ref="K96:M96"/>
    <mergeCell ref="N96:S96"/>
    <mergeCell ref="T96:V96"/>
    <mergeCell ref="W96:AA96"/>
    <mergeCell ref="AB96:AC96"/>
    <mergeCell ref="AD96:AH96"/>
    <mergeCell ref="AB94:AC94"/>
    <mergeCell ref="AD94:AH94"/>
    <mergeCell ref="AI94:AJ94"/>
    <mergeCell ref="B95:E95"/>
    <mergeCell ref="G95:J95"/>
    <mergeCell ref="K95:M95"/>
    <mergeCell ref="N95:S95"/>
    <mergeCell ref="T95:V95"/>
    <mergeCell ref="W95:AA95"/>
    <mergeCell ref="AB95:AC95"/>
    <mergeCell ref="B94:E94"/>
    <mergeCell ref="G94:J94"/>
    <mergeCell ref="K94:M94"/>
    <mergeCell ref="N94:S94"/>
    <mergeCell ref="T94:V94"/>
    <mergeCell ref="W94:AA94"/>
    <mergeCell ref="AG102:AJ102"/>
    <mergeCell ref="B103:D103"/>
    <mergeCell ref="G103:I103"/>
    <mergeCell ref="K103:M103"/>
    <mergeCell ref="N103:P103"/>
    <mergeCell ref="Q103:S103"/>
    <mergeCell ref="T103:V103"/>
    <mergeCell ref="W103:Y103"/>
    <mergeCell ref="Z103:AA103"/>
    <mergeCell ref="AB103:AC103"/>
    <mergeCell ref="B101:AJ101"/>
    <mergeCell ref="B102:D102"/>
    <mergeCell ref="E102:F102"/>
    <mergeCell ref="G102:I102"/>
    <mergeCell ref="J102:M102"/>
    <mergeCell ref="N102:P102"/>
    <mergeCell ref="Q102:V102"/>
    <mergeCell ref="W102:Y102"/>
    <mergeCell ref="Z102:AC102"/>
    <mergeCell ref="AD102:AF102"/>
    <mergeCell ref="Z104:AA104"/>
    <mergeCell ref="AB104:AC104"/>
    <mergeCell ref="AD104:AF104"/>
    <mergeCell ref="AG104:AH104"/>
    <mergeCell ref="AI104:AJ104"/>
    <mergeCell ref="B105:D105"/>
    <mergeCell ref="G105:I105"/>
    <mergeCell ref="K105:M105"/>
    <mergeCell ref="N105:P105"/>
    <mergeCell ref="Q105:S105"/>
    <mergeCell ref="AD103:AF103"/>
    <mergeCell ref="AG103:AH103"/>
    <mergeCell ref="AI103:AJ103"/>
    <mergeCell ref="B104:D104"/>
    <mergeCell ref="G104:I104"/>
    <mergeCell ref="K104:M104"/>
    <mergeCell ref="N104:P104"/>
    <mergeCell ref="Q104:S104"/>
    <mergeCell ref="T104:V104"/>
    <mergeCell ref="W104:Y104"/>
    <mergeCell ref="AD106:AF106"/>
    <mergeCell ref="AG106:AH106"/>
    <mergeCell ref="AI106:AJ106"/>
    <mergeCell ref="B107:D107"/>
    <mergeCell ref="G107:I107"/>
    <mergeCell ref="K107:M107"/>
    <mergeCell ref="N107:P107"/>
    <mergeCell ref="Q107:S107"/>
    <mergeCell ref="T107:V107"/>
    <mergeCell ref="W107:Y107"/>
    <mergeCell ref="AI105:AJ105"/>
    <mergeCell ref="B106:D106"/>
    <mergeCell ref="G106:I106"/>
    <mergeCell ref="K106:M106"/>
    <mergeCell ref="N106:P106"/>
    <mergeCell ref="Q106:S106"/>
    <mergeCell ref="T106:V106"/>
    <mergeCell ref="W106:Y106"/>
    <mergeCell ref="Z106:AA106"/>
    <mergeCell ref="AB106:AC106"/>
    <mergeCell ref="T105:V105"/>
    <mergeCell ref="W105:Y105"/>
    <mergeCell ref="Z105:AA105"/>
    <mergeCell ref="AB105:AC105"/>
    <mergeCell ref="AD105:AF105"/>
    <mergeCell ref="AG105:AH105"/>
    <mergeCell ref="AI108:AJ108"/>
    <mergeCell ref="B109:D109"/>
    <mergeCell ref="G109:I109"/>
    <mergeCell ref="K109:M109"/>
    <mergeCell ref="N109:P109"/>
    <mergeCell ref="Q109:S109"/>
    <mergeCell ref="T109:V109"/>
    <mergeCell ref="W109:Y109"/>
    <mergeCell ref="Z109:AA109"/>
    <mergeCell ref="AB109:AC109"/>
    <mergeCell ref="T108:V108"/>
    <mergeCell ref="W108:Y108"/>
    <mergeCell ref="Z108:AA108"/>
    <mergeCell ref="AB108:AC108"/>
    <mergeCell ref="AD108:AF108"/>
    <mergeCell ref="AG108:AH108"/>
    <mergeCell ref="Z107:AA107"/>
    <mergeCell ref="AB107:AC107"/>
    <mergeCell ref="AD107:AF107"/>
    <mergeCell ref="AG107:AH107"/>
    <mergeCell ref="AI107:AJ107"/>
    <mergeCell ref="B108:D108"/>
    <mergeCell ref="G108:I108"/>
    <mergeCell ref="K108:M108"/>
    <mergeCell ref="N108:P108"/>
    <mergeCell ref="Q108:S108"/>
    <mergeCell ref="Z110:AA110"/>
    <mergeCell ref="AB110:AC110"/>
    <mergeCell ref="AD110:AF110"/>
    <mergeCell ref="AG110:AH110"/>
    <mergeCell ref="AI110:AJ110"/>
    <mergeCell ref="B111:D111"/>
    <mergeCell ref="G111:I111"/>
    <mergeCell ref="K111:M111"/>
    <mergeCell ref="N111:P111"/>
    <mergeCell ref="Q111:S111"/>
    <mergeCell ref="AD109:AF109"/>
    <mergeCell ref="AG109:AH109"/>
    <mergeCell ref="AI109:AJ109"/>
    <mergeCell ref="B110:D110"/>
    <mergeCell ref="G110:I110"/>
    <mergeCell ref="K110:M110"/>
    <mergeCell ref="N110:P110"/>
    <mergeCell ref="Q110:S110"/>
    <mergeCell ref="T110:V110"/>
    <mergeCell ref="W110:Y110"/>
    <mergeCell ref="AD112:AF112"/>
    <mergeCell ref="AG112:AH112"/>
    <mergeCell ref="AI112:AJ112"/>
    <mergeCell ref="B113:D113"/>
    <mergeCell ref="G113:I113"/>
    <mergeCell ref="K113:M113"/>
    <mergeCell ref="N113:P113"/>
    <mergeCell ref="Q113:S113"/>
    <mergeCell ref="T113:V113"/>
    <mergeCell ref="W113:Y113"/>
    <mergeCell ref="AI111:AJ111"/>
    <mergeCell ref="B112:D112"/>
    <mergeCell ref="G112:I112"/>
    <mergeCell ref="K112:M112"/>
    <mergeCell ref="N112:P112"/>
    <mergeCell ref="Q112:S112"/>
    <mergeCell ref="T112:V112"/>
    <mergeCell ref="W112:Y112"/>
    <mergeCell ref="Z112:AA112"/>
    <mergeCell ref="AB112:AC112"/>
    <mergeCell ref="T111:V111"/>
    <mergeCell ref="W111:Y111"/>
    <mergeCell ref="Z111:AA111"/>
    <mergeCell ref="AB111:AC111"/>
    <mergeCell ref="AD111:AF111"/>
    <mergeCell ref="AG111:AH111"/>
    <mergeCell ref="W114:AA114"/>
    <mergeCell ref="AB114:AC114"/>
    <mergeCell ref="AD114:AH114"/>
    <mergeCell ref="AI114:AJ114"/>
    <mergeCell ref="B115:E115"/>
    <mergeCell ref="G115:J115"/>
    <mergeCell ref="K115:M115"/>
    <mergeCell ref="N115:S115"/>
    <mergeCell ref="T115:V115"/>
    <mergeCell ref="W115:AA115"/>
    <mergeCell ref="Z113:AA113"/>
    <mergeCell ref="AB113:AC113"/>
    <mergeCell ref="AD113:AF113"/>
    <mergeCell ref="AG113:AH113"/>
    <mergeCell ref="AI113:AJ113"/>
    <mergeCell ref="B114:E114"/>
    <mergeCell ref="G114:J114"/>
    <mergeCell ref="K114:M114"/>
    <mergeCell ref="N114:S114"/>
    <mergeCell ref="T114:V114"/>
    <mergeCell ref="AD116:AH116"/>
    <mergeCell ref="AI116:AJ116"/>
    <mergeCell ref="B133:AJ133"/>
    <mergeCell ref="B134:D134"/>
    <mergeCell ref="E134:F134"/>
    <mergeCell ref="G134:I134"/>
    <mergeCell ref="J134:M134"/>
    <mergeCell ref="N134:P134"/>
    <mergeCell ref="Q134:V134"/>
    <mergeCell ref="W134:Y134"/>
    <mergeCell ref="AB115:AC115"/>
    <mergeCell ref="AD115:AH115"/>
    <mergeCell ref="AI115:AJ115"/>
    <mergeCell ref="B116:E116"/>
    <mergeCell ref="G116:J116"/>
    <mergeCell ref="K116:M116"/>
    <mergeCell ref="N116:S116"/>
    <mergeCell ref="T116:V116"/>
    <mergeCell ref="W116:AA116"/>
    <mergeCell ref="AB116:AC116"/>
    <mergeCell ref="B118:D118"/>
    <mergeCell ref="E118:F118"/>
    <mergeCell ref="G118:I118"/>
    <mergeCell ref="J118:M118"/>
    <mergeCell ref="N118:P118"/>
    <mergeCell ref="Q118:V118"/>
    <mergeCell ref="W118:Y118"/>
    <mergeCell ref="Z118:AC118"/>
    <mergeCell ref="AD118:AF118"/>
    <mergeCell ref="AG118:AJ118"/>
    <mergeCell ref="B119:D119"/>
    <mergeCell ref="G119:I119"/>
    <mergeCell ref="Z135:AA135"/>
    <mergeCell ref="AB135:AC135"/>
    <mergeCell ref="AD135:AF135"/>
    <mergeCell ref="AG135:AH135"/>
    <mergeCell ref="AI135:AJ135"/>
    <mergeCell ref="B136:D136"/>
    <mergeCell ref="G136:I136"/>
    <mergeCell ref="K136:M136"/>
    <mergeCell ref="N136:P136"/>
    <mergeCell ref="Q136:S136"/>
    <mergeCell ref="Z134:AC134"/>
    <mergeCell ref="AD134:AF134"/>
    <mergeCell ref="AG134:AJ134"/>
    <mergeCell ref="B135:D135"/>
    <mergeCell ref="G135:I135"/>
    <mergeCell ref="K135:M135"/>
    <mergeCell ref="N135:P135"/>
    <mergeCell ref="Q135:S135"/>
    <mergeCell ref="T135:V135"/>
    <mergeCell ref="W135:Y135"/>
    <mergeCell ref="AD137:AF137"/>
    <mergeCell ref="AG137:AH137"/>
    <mergeCell ref="AI137:AJ137"/>
    <mergeCell ref="B138:D138"/>
    <mergeCell ref="G138:I138"/>
    <mergeCell ref="K138:M138"/>
    <mergeCell ref="N138:P138"/>
    <mergeCell ref="Q138:S138"/>
    <mergeCell ref="T138:V138"/>
    <mergeCell ref="W138:Y138"/>
    <mergeCell ref="AI136:AJ136"/>
    <mergeCell ref="B137:D137"/>
    <mergeCell ref="G137:I137"/>
    <mergeCell ref="K137:M137"/>
    <mergeCell ref="N137:P137"/>
    <mergeCell ref="Q137:S137"/>
    <mergeCell ref="T137:V137"/>
    <mergeCell ref="W137:Y137"/>
    <mergeCell ref="Z137:AA137"/>
    <mergeCell ref="AB137:AC137"/>
    <mergeCell ref="T136:V136"/>
    <mergeCell ref="W136:Y136"/>
    <mergeCell ref="Z136:AA136"/>
    <mergeCell ref="AB136:AC136"/>
    <mergeCell ref="AD136:AF136"/>
    <mergeCell ref="AG136:AH136"/>
    <mergeCell ref="AI139:AJ139"/>
    <mergeCell ref="B140:D140"/>
    <mergeCell ref="G140:I140"/>
    <mergeCell ref="K140:M140"/>
    <mergeCell ref="N140:P140"/>
    <mergeCell ref="Q140:S140"/>
    <mergeCell ref="T140:V140"/>
    <mergeCell ref="W140:Y140"/>
    <mergeCell ref="Z140:AA140"/>
    <mergeCell ref="AB140:AC140"/>
    <mergeCell ref="T139:V139"/>
    <mergeCell ref="W139:Y139"/>
    <mergeCell ref="Z139:AA139"/>
    <mergeCell ref="AB139:AC139"/>
    <mergeCell ref="AD139:AF139"/>
    <mergeCell ref="AG139:AH139"/>
    <mergeCell ref="Z138:AA138"/>
    <mergeCell ref="AB138:AC138"/>
    <mergeCell ref="AD138:AF138"/>
    <mergeCell ref="AG138:AH138"/>
    <mergeCell ref="AI138:AJ138"/>
    <mergeCell ref="B139:D139"/>
    <mergeCell ref="G139:I139"/>
    <mergeCell ref="K139:M139"/>
    <mergeCell ref="N139:P139"/>
    <mergeCell ref="Q139:S139"/>
    <mergeCell ref="Z141:AA141"/>
    <mergeCell ref="AB141:AC141"/>
    <mergeCell ref="AD141:AF141"/>
    <mergeCell ref="AG141:AH141"/>
    <mergeCell ref="AI141:AJ141"/>
    <mergeCell ref="B142:D142"/>
    <mergeCell ref="G142:I142"/>
    <mergeCell ref="K142:M142"/>
    <mergeCell ref="N142:P142"/>
    <mergeCell ref="Q142:S142"/>
    <mergeCell ref="AD140:AF140"/>
    <mergeCell ref="AG140:AH140"/>
    <mergeCell ref="AI140:AJ140"/>
    <mergeCell ref="B141:D141"/>
    <mergeCell ref="G141:I141"/>
    <mergeCell ref="K141:M141"/>
    <mergeCell ref="N141:P141"/>
    <mergeCell ref="Q141:S141"/>
    <mergeCell ref="T141:V141"/>
    <mergeCell ref="W141:Y141"/>
    <mergeCell ref="AD143:AF143"/>
    <mergeCell ref="AG143:AH143"/>
    <mergeCell ref="AI143:AJ143"/>
    <mergeCell ref="B144:D144"/>
    <mergeCell ref="G144:I144"/>
    <mergeCell ref="K144:M144"/>
    <mergeCell ref="N144:P144"/>
    <mergeCell ref="Q144:S144"/>
    <mergeCell ref="T144:V144"/>
    <mergeCell ref="W144:Y144"/>
    <mergeCell ref="AI142:AJ142"/>
    <mergeCell ref="B143:D143"/>
    <mergeCell ref="G143:I143"/>
    <mergeCell ref="K143:M143"/>
    <mergeCell ref="N143:P143"/>
    <mergeCell ref="Q143:S143"/>
    <mergeCell ref="T143:V143"/>
    <mergeCell ref="W143:Y143"/>
    <mergeCell ref="Z143:AA143"/>
    <mergeCell ref="AB143:AC143"/>
    <mergeCell ref="T142:V142"/>
    <mergeCell ref="W142:Y142"/>
    <mergeCell ref="Z142:AA142"/>
    <mergeCell ref="AB142:AC142"/>
    <mergeCell ref="AD142:AF142"/>
    <mergeCell ref="AG142:AH142"/>
    <mergeCell ref="AI145:AJ145"/>
    <mergeCell ref="B146:E146"/>
    <mergeCell ref="G146:J146"/>
    <mergeCell ref="K146:M146"/>
    <mergeCell ref="N146:S146"/>
    <mergeCell ref="T146:V146"/>
    <mergeCell ref="W146:AA146"/>
    <mergeCell ref="AB146:AC146"/>
    <mergeCell ref="AD146:AH146"/>
    <mergeCell ref="AI146:AJ146"/>
    <mergeCell ref="T145:V145"/>
    <mergeCell ref="W145:Y145"/>
    <mergeCell ref="Z145:AA145"/>
    <mergeCell ref="AB145:AC145"/>
    <mergeCell ref="AD145:AF145"/>
    <mergeCell ref="AG145:AH145"/>
    <mergeCell ref="Z144:AA144"/>
    <mergeCell ref="AB144:AC144"/>
    <mergeCell ref="AD144:AF144"/>
    <mergeCell ref="AG144:AH144"/>
    <mergeCell ref="AI144:AJ144"/>
    <mergeCell ref="B145:D145"/>
    <mergeCell ref="G145:I145"/>
    <mergeCell ref="K145:M145"/>
    <mergeCell ref="N145:P145"/>
    <mergeCell ref="Q145:S145"/>
    <mergeCell ref="B152:AJ152"/>
    <mergeCell ref="B153:AJ153"/>
    <mergeCell ref="B154:D154"/>
    <mergeCell ref="E154:F154"/>
    <mergeCell ref="G154:I154"/>
    <mergeCell ref="J154:M154"/>
    <mergeCell ref="N154:P154"/>
    <mergeCell ref="Q154:V154"/>
    <mergeCell ref="W154:Y154"/>
    <mergeCell ref="Z154:AC154"/>
    <mergeCell ref="AD148:AH148"/>
    <mergeCell ref="AI148:AJ148"/>
    <mergeCell ref="B149:AG149"/>
    <mergeCell ref="AH149:AJ149"/>
    <mergeCell ref="B150:AJ150"/>
    <mergeCell ref="B151:AJ151"/>
    <mergeCell ref="AB147:AC147"/>
    <mergeCell ref="AD147:AH147"/>
    <mergeCell ref="AI147:AJ147"/>
    <mergeCell ref="B148:E148"/>
    <mergeCell ref="G148:J148"/>
    <mergeCell ref="K148:M148"/>
    <mergeCell ref="N148:S148"/>
    <mergeCell ref="T148:V148"/>
    <mergeCell ref="W148:AA148"/>
    <mergeCell ref="AB148:AC148"/>
    <mergeCell ref="B147:E147"/>
    <mergeCell ref="G147:J147"/>
    <mergeCell ref="K147:M147"/>
    <mergeCell ref="N147:S147"/>
    <mergeCell ref="T147:V147"/>
    <mergeCell ref="W147:AA147"/>
    <mergeCell ref="W156:Y156"/>
    <mergeCell ref="Z156:AA156"/>
    <mergeCell ref="AB156:AC156"/>
    <mergeCell ref="AD156:AF156"/>
    <mergeCell ref="AG156:AH156"/>
    <mergeCell ref="AI156:AJ156"/>
    <mergeCell ref="AB155:AC155"/>
    <mergeCell ref="AD155:AF155"/>
    <mergeCell ref="AG155:AH155"/>
    <mergeCell ref="AI155:AJ155"/>
    <mergeCell ref="B156:D156"/>
    <mergeCell ref="G156:I156"/>
    <mergeCell ref="K156:M156"/>
    <mergeCell ref="N156:P156"/>
    <mergeCell ref="Q156:S156"/>
    <mergeCell ref="T156:V156"/>
    <mergeCell ref="AD154:AF154"/>
    <mergeCell ref="AG154:AJ154"/>
    <mergeCell ref="B155:D155"/>
    <mergeCell ref="G155:I155"/>
    <mergeCell ref="K155:M155"/>
    <mergeCell ref="N155:P155"/>
    <mergeCell ref="Q155:S155"/>
    <mergeCell ref="T155:V155"/>
    <mergeCell ref="W155:Y155"/>
    <mergeCell ref="Z155:AA155"/>
    <mergeCell ref="W158:Y158"/>
    <mergeCell ref="Z158:AA158"/>
    <mergeCell ref="AB158:AC158"/>
    <mergeCell ref="AD158:AF158"/>
    <mergeCell ref="AG158:AH158"/>
    <mergeCell ref="AI158:AJ158"/>
    <mergeCell ref="B158:D158"/>
    <mergeCell ref="G158:I158"/>
    <mergeCell ref="K158:M158"/>
    <mergeCell ref="N158:P158"/>
    <mergeCell ref="Q158:S158"/>
    <mergeCell ref="T158:V158"/>
    <mergeCell ref="W157:Y157"/>
    <mergeCell ref="Z157:AA157"/>
    <mergeCell ref="AB157:AC157"/>
    <mergeCell ref="AD157:AF157"/>
    <mergeCell ref="AG157:AH157"/>
    <mergeCell ref="AI157:AJ157"/>
    <mergeCell ref="B157:D157"/>
    <mergeCell ref="G157:I157"/>
    <mergeCell ref="K157:M157"/>
    <mergeCell ref="N157:P157"/>
    <mergeCell ref="Q157:S157"/>
    <mergeCell ref="T157:V157"/>
    <mergeCell ref="W160:Y160"/>
    <mergeCell ref="Z160:AA160"/>
    <mergeCell ref="AB160:AC160"/>
    <mergeCell ref="AD160:AF160"/>
    <mergeCell ref="AG160:AH160"/>
    <mergeCell ref="AI160:AJ160"/>
    <mergeCell ref="B160:D160"/>
    <mergeCell ref="G160:I160"/>
    <mergeCell ref="K160:M160"/>
    <mergeCell ref="N160:P160"/>
    <mergeCell ref="Q160:S160"/>
    <mergeCell ref="T160:V160"/>
    <mergeCell ref="W159:Y159"/>
    <mergeCell ref="Z159:AA159"/>
    <mergeCell ref="AB159:AC159"/>
    <mergeCell ref="AD159:AF159"/>
    <mergeCell ref="AG159:AH159"/>
    <mergeCell ref="AI159:AJ159"/>
    <mergeCell ref="B159:D159"/>
    <mergeCell ref="G159:I159"/>
    <mergeCell ref="K159:M159"/>
    <mergeCell ref="N159:P159"/>
    <mergeCell ref="Q159:S159"/>
    <mergeCell ref="T159:V159"/>
    <mergeCell ref="W162:Y162"/>
    <mergeCell ref="Z162:AA162"/>
    <mergeCell ref="AB162:AC162"/>
    <mergeCell ref="AD162:AF162"/>
    <mergeCell ref="AG162:AH162"/>
    <mergeCell ref="AI162:AJ162"/>
    <mergeCell ref="B162:D162"/>
    <mergeCell ref="G162:I162"/>
    <mergeCell ref="K162:M162"/>
    <mergeCell ref="N162:P162"/>
    <mergeCell ref="Q162:S162"/>
    <mergeCell ref="T162:V162"/>
    <mergeCell ref="W161:Y161"/>
    <mergeCell ref="Z161:AA161"/>
    <mergeCell ref="AB161:AC161"/>
    <mergeCell ref="AD161:AF161"/>
    <mergeCell ref="AG161:AH161"/>
    <mergeCell ref="AI161:AJ161"/>
    <mergeCell ref="B161:D161"/>
    <mergeCell ref="G161:I161"/>
    <mergeCell ref="K161:M161"/>
    <mergeCell ref="N161:P161"/>
    <mergeCell ref="Q161:S161"/>
    <mergeCell ref="T161:V161"/>
    <mergeCell ref="W164:Y164"/>
    <mergeCell ref="Z164:AA164"/>
    <mergeCell ref="AB164:AC164"/>
    <mergeCell ref="AD164:AF164"/>
    <mergeCell ref="AG164:AH164"/>
    <mergeCell ref="AI164:AJ164"/>
    <mergeCell ref="B164:D164"/>
    <mergeCell ref="G164:I164"/>
    <mergeCell ref="K164:M164"/>
    <mergeCell ref="N164:P164"/>
    <mergeCell ref="Q164:S164"/>
    <mergeCell ref="T164:V164"/>
    <mergeCell ref="W163:Y163"/>
    <mergeCell ref="Z163:AA163"/>
    <mergeCell ref="AB163:AC163"/>
    <mergeCell ref="AD163:AF163"/>
    <mergeCell ref="AG163:AH163"/>
    <mergeCell ref="AI163:AJ163"/>
    <mergeCell ref="B163:D163"/>
    <mergeCell ref="G163:I163"/>
    <mergeCell ref="K163:M163"/>
    <mergeCell ref="N163:P163"/>
    <mergeCell ref="Q163:S163"/>
    <mergeCell ref="T163:V163"/>
    <mergeCell ref="AB166:AC166"/>
    <mergeCell ref="AD166:AH166"/>
    <mergeCell ref="AI166:AJ166"/>
    <mergeCell ref="B167:E167"/>
    <mergeCell ref="G167:J167"/>
    <mergeCell ref="K167:M167"/>
    <mergeCell ref="N167:S167"/>
    <mergeCell ref="T167:V167"/>
    <mergeCell ref="W167:AA167"/>
    <mergeCell ref="AB167:AC167"/>
    <mergeCell ref="B166:E166"/>
    <mergeCell ref="G166:J166"/>
    <mergeCell ref="K166:M166"/>
    <mergeCell ref="N166:S166"/>
    <mergeCell ref="T166:V166"/>
    <mergeCell ref="W166:AA166"/>
    <mergeCell ref="W165:Y165"/>
    <mergeCell ref="Z165:AA165"/>
    <mergeCell ref="AB165:AC165"/>
    <mergeCell ref="AD165:AF165"/>
    <mergeCell ref="AG165:AH165"/>
    <mergeCell ref="AI165:AJ165"/>
    <mergeCell ref="B165:D165"/>
    <mergeCell ref="G165:I165"/>
    <mergeCell ref="K165:M165"/>
    <mergeCell ref="N165:P165"/>
    <mergeCell ref="Q165:S165"/>
    <mergeCell ref="T165:V165"/>
    <mergeCell ref="AI168:AJ168"/>
    <mergeCell ref="B169:AJ169"/>
    <mergeCell ref="B170:D170"/>
    <mergeCell ref="E170:F170"/>
    <mergeCell ref="G170:I170"/>
    <mergeCell ref="J170:M170"/>
    <mergeCell ref="N170:P170"/>
    <mergeCell ref="Q170:V170"/>
    <mergeCell ref="W170:Y170"/>
    <mergeCell ref="Z170:AC170"/>
    <mergeCell ref="AD167:AH167"/>
    <mergeCell ref="AI167:AJ167"/>
    <mergeCell ref="B168:E168"/>
    <mergeCell ref="G168:J168"/>
    <mergeCell ref="K168:M168"/>
    <mergeCell ref="N168:S168"/>
    <mergeCell ref="T168:V168"/>
    <mergeCell ref="W168:AA168"/>
    <mergeCell ref="AB168:AC168"/>
    <mergeCell ref="AD168:AH168"/>
    <mergeCell ref="AB171:AC171"/>
    <mergeCell ref="AD171:AF171"/>
    <mergeCell ref="AG171:AH171"/>
    <mergeCell ref="AI171:AJ171"/>
    <mergeCell ref="B172:D172"/>
    <mergeCell ref="G172:I172"/>
    <mergeCell ref="K172:M172"/>
    <mergeCell ref="N172:P172"/>
    <mergeCell ref="Q172:S172"/>
    <mergeCell ref="T172:V172"/>
    <mergeCell ref="AD170:AF170"/>
    <mergeCell ref="AG170:AJ170"/>
    <mergeCell ref="B171:D171"/>
    <mergeCell ref="G171:I171"/>
    <mergeCell ref="K171:M171"/>
    <mergeCell ref="N171:P171"/>
    <mergeCell ref="Q171:S171"/>
    <mergeCell ref="T171:V171"/>
    <mergeCell ref="W171:Y171"/>
    <mergeCell ref="Z171:AA171"/>
    <mergeCell ref="W173:Y173"/>
    <mergeCell ref="Z173:AA173"/>
    <mergeCell ref="AB173:AC173"/>
    <mergeCell ref="AD173:AF173"/>
    <mergeCell ref="AG173:AH173"/>
    <mergeCell ref="AI173:AJ173"/>
    <mergeCell ref="B173:D173"/>
    <mergeCell ref="G173:I173"/>
    <mergeCell ref="K173:M173"/>
    <mergeCell ref="N173:P173"/>
    <mergeCell ref="Q173:S173"/>
    <mergeCell ref="T173:V173"/>
    <mergeCell ref="W172:Y172"/>
    <mergeCell ref="Z172:AA172"/>
    <mergeCell ref="AB172:AC172"/>
    <mergeCell ref="AD172:AF172"/>
    <mergeCell ref="AG172:AH172"/>
    <mergeCell ref="AI172:AJ172"/>
    <mergeCell ref="W175:Y175"/>
    <mergeCell ref="Z175:AA175"/>
    <mergeCell ref="AB175:AC175"/>
    <mergeCell ref="AD175:AF175"/>
    <mergeCell ref="AG175:AH175"/>
    <mergeCell ref="AI175:AJ175"/>
    <mergeCell ref="B175:D175"/>
    <mergeCell ref="G175:I175"/>
    <mergeCell ref="K175:M175"/>
    <mergeCell ref="N175:P175"/>
    <mergeCell ref="Q175:S175"/>
    <mergeCell ref="T175:V175"/>
    <mergeCell ref="W174:Y174"/>
    <mergeCell ref="Z174:AA174"/>
    <mergeCell ref="AB174:AC174"/>
    <mergeCell ref="AD174:AF174"/>
    <mergeCell ref="AG174:AH174"/>
    <mergeCell ref="AI174:AJ174"/>
    <mergeCell ref="B174:D174"/>
    <mergeCell ref="G174:I174"/>
    <mergeCell ref="K174:M174"/>
    <mergeCell ref="N174:P174"/>
    <mergeCell ref="Q174:S174"/>
    <mergeCell ref="T174:V174"/>
    <mergeCell ref="W177:Y177"/>
    <mergeCell ref="Z177:AA177"/>
    <mergeCell ref="AB177:AC177"/>
    <mergeCell ref="AD177:AF177"/>
    <mergeCell ref="AG177:AH177"/>
    <mergeCell ref="AI177:AJ177"/>
    <mergeCell ref="B177:D177"/>
    <mergeCell ref="G177:I177"/>
    <mergeCell ref="K177:M177"/>
    <mergeCell ref="N177:P177"/>
    <mergeCell ref="Q177:S177"/>
    <mergeCell ref="T177:V177"/>
    <mergeCell ref="W176:Y176"/>
    <mergeCell ref="Z176:AA176"/>
    <mergeCell ref="AB176:AC176"/>
    <mergeCell ref="AD176:AF176"/>
    <mergeCell ref="AG176:AH176"/>
    <mergeCell ref="AI176:AJ176"/>
    <mergeCell ref="B176:D176"/>
    <mergeCell ref="G176:I176"/>
    <mergeCell ref="K176:M176"/>
    <mergeCell ref="N176:P176"/>
    <mergeCell ref="Q176:S176"/>
    <mergeCell ref="T176:V176"/>
    <mergeCell ref="W179:Y179"/>
    <mergeCell ref="Z179:AA179"/>
    <mergeCell ref="AB179:AC179"/>
    <mergeCell ref="AD179:AF179"/>
    <mergeCell ref="AG179:AH179"/>
    <mergeCell ref="AI179:AJ179"/>
    <mergeCell ref="B179:D179"/>
    <mergeCell ref="G179:I179"/>
    <mergeCell ref="K179:M179"/>
    <mergeCell ref="N179:P179"/>
    <mergeCell ref="Q179:S179"/>
    <mergeCell ref="T179:V179"/>
    <mergeCell ref="W178:Y178"/>
    <mergeCell ref="Z178:AA178"/>
    <mergeCell ref="AB178:AC178"/>
    <mergeCell ref="AD178:AF178"/>
    <mergeCell ref="AG178:AH178"/>
    <mergeCell ref="AI178:AJ178"/>
    <mergeCell ref="B178:D178"/>
    <mergeCell ref="G178:I178"/>
    <mergeCell ref="K178:M178"/>
    <mergeCell ref="N178:P178"/>
    <mergeCell ref="Q178:S178"/>
    <mergeCell ref="T178:V178"/>
    <mergeCell ref="W181:Y181"/>
    <mergeCell ref="Z181:AA181"/>
    <mergeCell ref="AB181:AC181"/>
    <mergeCell ref="AD181:AF181"/>
    <mergeCell ref="AG181:AH181"/>
    <mergeCell ref="AI181:AJ181"/>
    <mergeCell ref="B181:D181"/>
    <mergeCell ref="G181:I181"/>
    <mergeCell ref="K181:M181"/>
    <mergeCell ref="N181:P181"/>
    <mergeCell ref="Q181:S181"/>
    <mergeCell ref="T181:V181"/>
    <mergeCell ref="W180:Y180"/>
    <mergeCell ref="Z180:AA180"/>
    <mergeCell ref="AB180:AC180"/>
    <mergeCell ref="AD180:AF180"/>
    <mergeCell ref="AG180:AH180"/>
    <mergeCell ref="AI180:AJ180"/>
    <mergeCell ref="B180:D180"/>
    <mergeCell ref="G180:I180"/>
    <mergeCell ref="K180:M180"/>
    <mergeCell ref="N180:P180"/>
    <mergeCell ref="Q180:S180"/>
    <mergeCell ref="T180:V180"/>
    <mergeCell ref="AI184:AJ184"/>
    <mergeCell ref="B185:AG185"/>
    <mergeCell ref="AH185:AJ185"/>
    <mergeCell ref="B186:AJ186"/>
    <mergeCell ref="B187:AJ187"/>
    <mergeCell ref="B188:AJ188"/>
    <mergeCell ref="AD183:AH183"/>
    <mergeCell ref="AI183:AJ183"/>
    <mergeCell ref="B184:E184"/>
    <mergeCell ref="G184:J184"/>
    <mergeCell ref="K184:M184"/>
    <mergeCell ref="N184:S184"/>
    <mergeCell ref="T184:V184"/>
    <mergeCell ref="W184:AA184"/>
    <mergeCell ref="AB184:AC184"/>
    <mergeCell ref="AD184:AH184"/>
    <mergeCell ref="AB182:AC182"/>
    <mergeCell ref="AD182:AH182"/>
    <mergeCell ref="AI182:AJ182"/>
    <mergeCell ref="B183:E183"/>
    <mergeCell ref="G183:J183"/>
    <mergeCell ref="K183:M183"/>
    <mergeCell ref="N183:S183"/>
    <mergeCell ref="T183:V183"/>
    <mergeCell ref="W183:AA183"/>
    <mergeCell ref="AB183:AC183"/>
    <mergeCell ref="B182:E182"/>
    <mergeCell ref="G182:J182"/>
    <mergeCell ref="K182:M182"/>
    <mergeCell ref="N182:S182"/>
    <mergeCell ref="T182:V182"/>
    <mergeCell ref="W182:AA182"/>
    <mergeCell ref="AG190:AJ190"/>
    <mergeCell ref="B191:D191"/>
    <mergeCell ref="G191:I191"/>
    <mergeCell ref="K191:M191"/>
    <mergeCell ref="N191:P191"/>
    <mergeCell ref="Q191:S191"/>
    <mergeCell ref="T191:V191"/>
    <mergeCell ref="W191:Y191"/>
    <mergeCell ref="Z191:AA191"/>
    <mergeCell ref="AB191:AC191"/>
    <mergeCell ref="B189:AJ189"/>
    <mergeCell ref="B190:D190"/>
    <mergeCell ref="E190:F190"/>
    <mergeCell ref="G190:I190"/>
    <mergeCell ref="J190:M190"/>
    <mergeCell ref="N190:P190"/>
    <mergeCell ref="Q190:V190"/>
    <mergeCell ref="W190:Y190"/>
    <mergeCell ref="Z190:AC190"/>
    <mergeCell ref="AD190:AF190"/>
    <mergeCell ref="Z192:AA192"/>
    <mergeCell ref="AB192:AC192"/>
    <mergeCell ref="AD192:AF192"/>
    <mergeCell ref="AG192:AH192"/>
    <mergeCell ref="AI192:AJ192"/>
    <mergeCell ref="B193:D193"/>
    <mergeCell ref="G193:I193"/>
    <mergeCell ref="K193:M193"/>
    <mergeCell ref="N193:P193"/>
    <mergeCell ref="Q193:S193"/>
    <mergeCell ref="AD191:AF191"/>
    <mergeCell ref="AG191:AH191"/>
    <mergeCell ref="AI191:AJ191"/>
    <mergeCell ref="B192:D192"/>
    <mergeCell ref="G192:I192"/>
    <mergeCell ref="K192:M192"/>
    <mergeCell ref="N192:P192"/>
    <mergeCell ref="Q192:S192"/>
    <mergeCell ref="T192:V192"/>
    <mergeCell ref="W192:Y192"/>
    <mergeCell ref="AD194:AF194"/>
    <mergeCell ref="AG194:AH194"/>
    <mergeCell ref="AI194:AJ194"/>
    <mergeCell ref="B195:D195"/>
    <mergeCell ref="G195:I195"/>
    <mergeCell ref="K195:M195"/>
    <mergeCell ref="N195:P195"/>
    <mergeCell ref="Q195:S195"/>
    <mergeCell ref="T195:V195"/>
    <mergeCell ref="W195:Y195"/>
    <mergeCell ref="AI193:AJ193"/>
    <mergeCell ref="B194:D194"/>
    <mergeCell ref="G194:I194"/>
    <mergeCell ref="K194:M194"/>
    <mergeCell ref="N194:P194"/>
    <mergeCell ref="Q194:S194"/>
    <mergeCell ref="T194:V194"/>
    <mergeCell ref="W194:Y194"/>
    <mergeCell ref="Z194:AA194"/>
    <mergeCell ref="AB194:AC194"/>
    <mergeCell ref="T193:V193"/>
    <mergeCell ref="W193:Y193"/>
    <mergeCell ref="Z193:AA193"/>
    <mergeCell ref="AB193:AC193"/>
    <mergeCell ref="AD193:AF193"/>
    <mergeCell ref="AG193:AH193"/>
    <mergeCell ref="AI196:AJ196"/>
    <mergeCell ref="B197:D197"/>
    <mergeCell ref="G197:I197"/>
    <mergeCell ref="K197:M197"/>
    <mergeCell ref="N197:P197"/>
    <mergeCell ref="Q197:S197"/>
    <mergeCell ref="T197:V197"/>
    <mergeCell ref="W197:Y197"/>
    <mergeCell ref="Z197:AA197"/>
    <mergeCell ref="AB197:AC197"/>
    <mergeCell ref="T196:V196"/>
    <mergeCell ref="W196:Y196"/>
    <mergeCell ref="Z196:AA196"/>
    <mergeCell ref="AB196:AC196"/>
    <mergeCell ref="AD196:AF196"/>
    <mergeCell ref="AG196:AH196"/>
    <mergeCell ref="Z195:AA195"/>
    <mergeCell ref="AB195:AC195"/>
    <mergeCell ref="AD195:AF195"/>
    <mergeCell ref="AG195:AH195"/>
    <mergeCell ref="AI195:AJ195"/>
    <mergeCell ref="B196:D196"/>
    <mergeCell ref="G196:I196"/>
    <mergeCell ref="K196:M196"/>
    <mergeCell ref="N196:P196"/>
    <mergeCell ref="Q196:S196"/>
    <mergeCell ref="Z198:AA198"/>
    <mergeCell ref="AB198:AC198"/>
    <mergeCell ref="AD198:AF198"/>
    <mergeCell ref="AG198:AH198"/>
    <mergeCell ref="AI198:AJ198"/>
    <mergeCell ref="B199:D199"/>
    <mergeCell ref="G199:I199"/>
    <mergeCell ref="K199:M199"/>
    <mergeCell ref="N199:P199"/>
    <mergeCell ref="Q199:S199"/>
    <mergeCell ref="AD197:AF197"/>
    <mergeCell ref="AG197:AH197"/>
    <mergeCell ref="AI197:AJ197"/>
    <mergeCell ref="B198:D198"/>
    <mergeCell ref="G198:I198"/>
    <mergeCell ref="K198:M198"/>
    <mergeCell ref="N198:P198"/>
    <mergeCell ref="Q198:S198"/>
    <mergeCell ref="T198:V198"/>
    <mergeCell ref="W198:Y198"/>
    <mergeCell ref="AD200:AF200"/>
    <mergeCell ref="AG200:AH200"/>
    <mergeCell ref="AI200:AJ200"/>
    <mergeCell ref="B201:D201"/>
    <mergeCell ref="G201:I201"/>
    <mergeCell ref="K201:M201"/>
    <mergeCell ref="N201:P201"/>
    <mergeCell ref="Q201:S201"/>
    <mergeCell ref="T201:V201"/>
    <mergeCell ref="W201:Y201"/>
    <mergeCell ref="AI199:AJ199"/>
    <mergeCell ref="B200:D200"/>
    <mergeCell ref="G200:I200"/>
    <mergeCell ref="K200:M200"/>
    <mergeCell ref="N200:P200"/>
    <mergeCell ref="Q200:S200"/>
    <mergeCell ref="T200:V200"/>
    <mergeCell ref="W200:Y200"/>
    <mergeCell ref="Z200:AA200"/>
    <mergeCell ref="AB200:AC200"/>
    <mergeCell ref="T199:V199"/>
    <mergeCell ref="W199:Y199"/>
    <mergeCell ref="Z199:AA199"/>
    <mergeCell ref="AB199:AC199"/>
    <mergeCell ref="AD199:AF199"/>
    <mergeCell ref="AG199:AH199"/>
    <mergeCell ref="W202:AA202"/>
    <mergeCell ref="AB202:AC202"/>
    <mergeCell ref="AD202:AH202"/>
    <mergeCell ref="AI202:AJ202"/>
    <mergeCell ref="B203:E203"/>
    <mergeCell ref="G203:J203"/>
    <mergeCell ref="K203:M203"/>
    <mergeCell ref="N203:S203"/>
    <mergeCell ref="T203:V203"/>
    <mergeCell ref="W203:AA203"/>
    <mergeCell ref="Z201:AA201"/>
    <mergeCell ref="AB201:AC201"/>
    <mergeCell ref="AD201:AF201"/>
    <mergeCell ref="AG201:AH201"/>
    <mergeCell ref="AI201:AJ201"/>
    <mergeCell ref="B202:E202"/>
    <mergeCell ref="G202:J202"/>
    <mergeCell ref="K202:M202"/>
    <mergeCell ref="N202:S202"/>
    <mergeCell ref="T202:V202"/>
    <mergeCell ref="AD204:AH204"/>
    <mergeCell ref="AI204:AJ204"/>
    <mergeCell ref="B205:AJ205"/>
    <mergeCell ref="B206:D206"/>
    <mergeCell ref="E206:F206"/>
    <mergeCell ref="G206:I206"/>
    <mergeCell ref="J206:M206"/>
    <mergeCell ref="N206:P206"/>
    <mergeCell ref="Q206:V206"/>
    <mergeCell ref="W206:Y206"/>
    <mergeCell ref="AB203:AC203"/>
    <mergeCell ref="AD203:AH203"/>
    <mergeCell ref="AI203:AJ203"/>
    <mergeCell ref="B204:E204"/>
    <mergeCell ref="G204:J204"/>
    <mergeCell ref="K204:M204"/>
    <mergeCell ref="N204:S204"/>
    <mergeCell ref="T204:V204"/>
    <mergeCell ref="W204:AA204"/>
    <mergeCell ref="AB204:AC204"/>
    <mergeCell ref="Z207:AA207"/>
    <mergeCell ref="AB207:AC207"/>
    <mergeCell ref="AD207:AF207"/>
    <mergeCell ref="AG207:AH207"/>
    <mergeCell ref="AI207:AJ207"/>
    <mergeCell ref="B208:D208"/>
    <mergeCell ref="G208:I208"/>
    <mergeCell ref="K208:M208"/>
    <mergeCell ref="N208:P208"/>
    <mergeCell ref="Q208:S208"/>
    <mergeCell ref="Z206:AC206"/>
    <mergeCell ref="AD206:AF206"/>
    <mergeCell ref="AG206:AJ206"/>
    <mergeCell ref="B207:D207"/>
    <mergeCell ref="G207:I207"/>
    <mergeCell ref="K207:M207"/>
    <mergeCell ref="N207:P207"/>
    <mergeCell ref="Q207:S207"/>
    <mergeCell ref="T207:V207"/>
    <mergeCell ref="W207:Y207"/>
    <mergeCell ref="AD209:AF209"/>
    <mergeCell ref="AG209:AH209"/>
    <mergeCell ref="AI209:AJ209"/>
    <mergeCell ref="B210:D210"/>
    <mergeCell ref="G210:I210"/>
    <mergeCell ref="K210:M210"/>
    <mergeCell ref="N210:P210"/>
    <mergeCell ref="Q210:S210"/>
    <mergeCell ref="T210:V210"/>
    <mergeCell ref="W210:Y210"/>
    <mergeCell ref="AI208:AJ208"/>
    <mergeCell ref="B209:D209"/>
    <mergeCell ref="G209:I209"/>
    <mergeCell ref="K209:M209"/>
    <mergeCell ref="N209:P209"/>
    <mergeCell ref="Q209:S209"/>
    <mergeCell ref="T209:V209"/>
    <mergeCell ref="W209:Y209"/>
    <mergeCell ref="Z209:AA209"/>
    <mergeCell ref="AB209:AC209"/>
    <mergeCell ref="T208:V208"/>
    <mergeCell ref="W208:Y208"/>
    <mergeCell ref="Z208:AA208"/>
    <mergeCell ref="AB208:AC208"/>
    <mergeCell ref="AD208:AF208"/>
    <mergeCell ref="AG208:AH208"/>
    <mergeCell ref="AI211:AJ211"/>
    <mergeCell ref="B212:D212"/>
    <mergeCell ref="G212:I212"/>
    <mergeCell ref="K212:M212"/>
    <mergeCell ref="N212:P212"/>
    <mergeCell ref="Q212:S212"/>
    <mergeCell ref="T212:V212"/>
    <mergeCell ref="W212:Y212"/>
    <mergeCell ref="Z212:AA212"/>
    <mergeCell ref="AB212:AC212"/>
    <mergeCell ref="T211:V211"/>
    <mergeCell ref="W211:Y211"/>
    <mergeCell ref="Z211:AA211"/>
    <mergeCell ref="AB211:AC211"/>
    <mergeCell ref="AD211:AF211"/>
    <mergeCell ref="AG211:AH211"/>
    <mergeCell ref="Z210:AA210"/>
    <mergeCell ref="AB210:AC210"/>
    <mergeCell ref="AD210:AF210"/>
    <mergeCell ref="AG210:AH210"/>
    <mergeCell ref="AI210:AJ210"/>
    <mergeCell ref="B211:D211"/>
    <mergeCell ref="G211:I211"/>
    <mergeCell ref="K211:M211"/>
    <mergeCell ref="N211:P211"/>
    <mergeCell ref="Q211:S211"/>
    <mergeCell ref="Z213:AA213"/>
    <mergeCell ref="AB213:AC213"/>
    <mergeCell ref="AD213:AF213"/>
    <mergeCell ref="AG213:AH213"/>
    <mergeCell ref="AI213:AJ213"/>
    <mergeCell ref="B214:D214"/>
    <mergeCell ref="G214:I214"/>
    <mergeCell ref="K214:M214"/>
    <mergeCell ref="N214:P214"/>
    <mergeCell ref="Q214:S214"/>
    <mergeCell ref="AD212:AF212"/>
    <mergeCell ref="AG212:AH212"/>
    <mergeCell ref="AI212:AJ212"/>
    <mergeCell ref="B213:D213"/>
    <mergeCell ref="G213:I213"/>
    <mergeCell ref="K213:M213"/>
    <mergeCell ref="N213:P213"/>
    <mergeCell ref="Q213:S213"/>
    <mergeCell ref="T213:V213"/>
    <mergeCell ref="W213:Y213"/>
    <mergeCell ref="AD215:AF215"/>
    <mergeCell ref="AG215:AH215"/>
    <mergeCell ref="AI215:AJ215"/>
    <mergeCell ref="B216:D216"/>
    <mergeCell ref="G216:I216"/>
    <mergeCell ref="K216:M216"/>
    <mergeCell ref="N216:P216"/>
    <mergeCell ref="Q216:S216"/>
    <mergeCell ref="T216:V216"/>
    <mergeCell ref="W216:Y216"/>
    <mergeCell ref="AI214:AJ214"/>
    <mergeCell ref="B215:D215"/>
    <mergeCell ref="G215:I215"/>
    <mergeCell ref="K215:M215"/>
    <mergeCell ref="N215:P215"/>
    <mergeCell ref="Q215:S215"/>
    <mergeCell ref="T215:V215"/>
    <mergeCell ref="W215:Y215"/>
    <mergeCell ref="Z215:AA215"/>
    <mergeCell ref="AB215:AC215"/>
    <mergeCell ref="T214:V214"/>
    <mergeCell ref="W214:Y214"/>
    <mergeCell ref="Z214:AA214"/>
    <mergeCell ref="AB214:AC214"/>
    <mergeCell ref="AD214:AF214"/>
    <mergeCell ref="AG214:AH214"/>
    <mergeCell ref="AI217:AJ217"/>
    <mergeCell ref="B218:E218"/>
    <mergeCell ref="G218:J218"/>
    <mergeCell ref="K218:M218"/>
    <mergeCell ref="N218:S218"/>
    <mergeCell ref="T218:V218"/>
    <mergeCell ref="W218:AA218"/>
    <mergeCell ref="AB218:AC218"/>
    <mergeCell ref="AD218:AH218"/>
    <mergeCell ref="AI218:AJ218"/>
    <mergeCell ref="T217:V217"/>
    <mergeCell ref="W217:Y217"/>
    <mergeCell ref="Z217:AA217"/>
    <mergeCell ref="AB217:AC217"/>
    <mergeCell ref="AD217:AF217"/>
    <mergeCell ref="AG217:AH217"/>
    <mergeCell ref="Z216:AA216"/>
    <mergeCell ref="AB216:AC216"/>
    <mergeCell ref="AD216:AF216"/>
    <mergeCell ref="AG216:AH216"/>
    <mergeCell ref="AI216:AJ216"/>
    <mergeCell ref="B217:D217"/>
    <mergeCell ref="G217:I217"/>
    <mergeCell ref="K217:M217"/>
    <mergeCell ref="N217:P217"/>
    <mergeCell ref="Q217:S217"/>
    <mergeCell ref="E232:I232"/>
    <mergeCell ref="J232:AG232"/>
    <mergeCell ref="J234:Z235"/>
    <mergeCell ref="J236:U236"/>
    <mergeCell ref="V236:Z236"/>
    <mergeCell ref="AD220:AH220"/>
    <mergeCell ref="AI220:AJ220"/>
    <mergeCell ref="B221:AG221"/>
    <mergeCell ref="AH221:AJ221"/>
    <mergeCell ref="B222:T222"/>
    <mergeCell ref="V222:AJ222"/>
    <mergeCell ref="AB219:AC219"/>
    <mergeCell ref="AD219:AH219"/>
    <mergeCell ref="AI219:AJ219"/>
    <mergeCell ref="B220:E220"/>
    <mergeCell ref="G220:J220"/>
    <mergeCell ref="K220:M220"/>
    <mergeCell ref="N220:S220"/>
    <mergeCell ref="T220:V220"/>
    <mergeCell ref="W220:AA220"/>
    <mergeCell ref="AB220:AC220"/>
    <mergeCell ref="B219:E219"/>
    <mergeCell ref="G219:J219"/>
    <mergeCell ref="K219:M219"/>
    <mergeCell ref="N219:S219"/>
    <mergeCell ref="T219:V219"/>
    <mergeCell ref="W219:AA219"/>
    <mergeCell ref="A224:AK228"/>
    <mergeCell ref="A230:AK230"/>
    <mergeCell ref="J248:Z248"/>
    <mergeCell ref="J249:U250"/>
    <mergeCell ref="V249:Z250"/>
    <mergeCell ref="J245:U245"/>
    <mergeCell ref="V245:Z245"/>
    <mergeCell ref="J246:U246"/>
    <mergeCell ref="V246:Z246"/>
    <mergeCell ref="J247:U247"/>
    <mergeCell ref="V247:Z247"/>
    <mergeCell ref="J241:Z241"/>
    <mergeCell ref="J242:U242"/>
    <mergeCell ref="V242:Z242"/>
    <mergeCell ref="J243:U243"/>
    <mergeCell ref="V243:Z243"/>
    <mergeCell ref="J244:U244"/>
    <mergeCell ref="V244:Z244"/>
    <mergeCell ref="J237:Z237"/>
    <mergeCell ref="J238:U238"/>
    <mergeCell ref="V238:Z238"/>
    <mergeCell ref="J239:U239"/>
    <mergeCell ref="V239:Z239"/>
    <mergeCell ref="J240:U240"/>
    <mergeCell ref="V240:Z240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82" firstPageNumber="0" fitToHeight="0" orientation="portrait" horizontalDpi="300" verticalDpi="300" r:id="rId1"/>
  <headerFooter alignWithMargins="0">
    <oddHeader>&amp;R&amp;P</oddHeader>
  </headerFooter>
  <rowBreaks count="4" manualBreakCount="4">
    <brk id="61" max="36" man="1"/>
    <brk id="97" max="36" man="1"/>
    <brk id="149" max="36" man="1"/>
    <brk id="222" max="3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tab_amm!$A$5:$A$6</xm:f>
          </x14:formula1>
          <xm:sqref>AG19:AH22</xm:sqref>
        </x14:dataValidation>
        <x14:dataValidation type="list" allowBlank="1" showInputMessage="1" showErrorMessage="1">
          <x14:formula1>
            <xm:f>tab_amm!$A$1:$A$3</xm:f>
          </x14:formula1>
          <xm:sqref>B19:I21</xm:sqref>
        </x14:dataValidation>
        <x14:dataValidation type="list" allowBlank="1" showInputMessage="1" showErrorMessage="1">
          <x14:formula1>
            <xm:f>tab_amm!$A$8:$A$33</xm:f>
          </x14:formula1>
          <xm:sqref>R23:AG23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opLeftCell="A8" zoomScale="130" zoomScaleNormal="130" workbookViewId="0">
      <selection activeCell="K10" sqref="K10"/>
    </sheetView>
  </sheetViews>
  <sheetFormatPr defaultRowHeight="12.75" x14ac:dyDescent="0.2"/>
  <cols>
    <col min="1" max="1" width="60.7109375" bestFit="1" customWidth="1"/>
    <col min="2" max="2" width="7.5703125" customWidth="1"/>
    <col min="3" max="3" width="5.28515625" style="1" customWidth="1"/>
    <col min="4" max="4" width="3.7109375" style="1" customWidth="1"/>
    <col min="5" max="5" width="5.7109375" style="1" customWidth="1"/>
    <col min="6" max="6" width="7.28515625" style="1" bestFit="1" customWidth="1"/>
    <col min="7" max="7" width="3.85546875" style="1" customWidth="1"/>
    <col min="8" max="11" width="3.7109375" style="1" customWidth="1"/>
    <col min="12" max="12" width="4" style="1" customWidth="1"/>
    <col min="13" max="13" width="3.7109375" style="1" customWidth="1"/>
    <col min="14" max="14" width="4.85546875" style="1" customWidth="1"/>
    <col min="15" max="15" width="3.7109375" style="1" customWidth="1"/>
    <col min="16" max="16" width="4.28515625" style="1" customWidth="1"/>
    <col min="17" max="17" width="3.28515625" style="1" customWidth="1"/>
    <col min="18" max="18" width="4.140625" style="1" customWidth="1"/>
    <col min="19" max="19" width="3.5703125" style="1" customWidth="1"/>
    <col min="20" max="20" width="4.140625" style="1" customWidth="1"/>
    <col min="21" max="21" width="3.5703125" style="1" customWidth="1"/>
    <col min="22" max="22" width="4.140625" style="1" customWidth="1"/>
    <col min="23" max="23" width="3.5703125" style="1" customWidth="1"/>
    <col min="24" max="26" width="4.140625" style="1" customWidth="1"/>
    <col min="27" max="27" width="5.140625" style="1" customWidth="1"/>
    <col min="28" max="28" width="4" style="1" customWidth="1"/>
    <col min="29" max="31" width="3.7109375" style="1" customWidth="1"/>
    <col min="32" max="36" width="3.7109375" customWidth="1"/>
  </cols>
  <sheetData>
    <row r="1" spans="1:2" x14ac:dyDescent="0.2">
      <c r="A1" t="s">
        <v>60</v>
      </c>
    </row>
    <row r="2" spans="1:2" s="1" customFormat="1" x14ac:dyDescent="0.2">
      <c r="A2" t="s">
        <v>6</v>
      </c>
      <c r="B2"/>
    </row>
    <row r="3" spans="1:2" s="1" customFormat="1" x14ac:dyDescent="0.2">
      <c r="A3" s="35" t="s">
        <v>64</v>
      </c>
      <c r="B3"/>
    </row>
    <row r="4" spans="1:2" s="1" customFormat="1" x14ac:dyDescent="0.2">
      <c r="A4" s="3"/>
      <c r="B4" s="3"/>
    </row>
    <row r="5" spans="1:2" s="1" customFormat="1" x14ac:dyDescent="0.2">
      <c r="A5" t="s">
        <v>19</v>
      </c>
      <c r="B5"/>
    </row>
    <row r="6" spans="1:2" s="1" customFormat="1" x14ac:dyDescent="0.2">
      <c r="A6" t="s">
        <v>13</v>
      </c>
      <c r="B6"/>
    </row>
    <row r="7" spans="1:2" s="1" customFormat="1" x14ac:dyDescent="0.2">
      <c r="A7" s="3"/>
      <c r="B7" s="3"/>
    </row>
    <row r="8" spans="1:2" s="1" customFormat="1" x14ac:dyDescent="0.2">
      <c r="A8" t="s">
        <v>62</v>
      </c>
      <c r="B8" s="2">
        <v>0</v>
      </c>
    </row>
    <row r="9" spans="1:2" s="1" customFormat="1" x14ac:dyDescent="0.2">
      <c r="A9" t="s">
        <v>20</v>
      </c>
      <c r="B9" s="2">
        <v>0.5</v>
      </c>
    </row>
    <row r="10" spans="1:2" s="1" customFormat="1" x14ac:dyDescent="0.2">
      <c r="A10" t="s">
        <v>21</v>
      </c>
      <c r="B10" s="2">
        <v>0.55000000000000004</v>
      </c>
    </row>
    <row r="11" spans="1:2" s="1" customFormat="1" x14ac:dyDescent="0.2">
      <c r="A11" t="s">
        <v>22</v>
      </c>
      <c r="B11" s="2">
        <v>0.6</v>
      </c>
    </row>
    <row r="12" spans="1:2" s="1" customFormat="1" x14ac:dyDescent="0.2">
      <c r="A12" t="s">
        <v>23</v>
      </c>
      <c r="B12" s="2">
        <v>0.5</v>
      </c>
    </row>
    <row r="13" spans="1:2" s="1" customFormat="1" x14ac:dyDescent="0.2">
      <c r="A13" t="s">
        <v>24</v>
      </c>
      <c r="B13" s="2">
        <v>0.55000000000000004</v>
      </c>
    </row>
    <row r="14" spans="1:2" s="1" customFormat="1" x14ac:dyDescent="0.2">
      <c r="A14" t="s">
        <v>25</v>
      </c>
      <c r="B14" s="2">
        <v>0.6</v>
      </c>
    </row>
    <row r="15" spans="1:2" s="1" customFormat="1" x14ac:dyDescent="0.2">
      <c r="A15" t="s">
        <v>26</v>
      </c>
      <c r="B15" s="2">
        <v>0.6</v>
      </c>
    </row>
    <row r="16" spans="1:2" s="1" customFormat="1" x14ac:dyDescent="0.2">
      <c r="A16" t="s">
        <v>27</v>
      </c>
      <c r="B16" s="2">
        <v>0.5</v>
      </c>
    </row>
    <row r="17" spans="1:2" s="1" customFormat="1" x14ac:dyDescent="0.2">
      <c r="A17" t="s">
        <v>28</v>
      </c>
      <c r="B17" s="2">
        <v>0.55000000000000004</v>
      </c>
    </row>
    <row r="18" spans="1:2" s="1" customFormat="1" x14ac:dyDescent="0.2">
      <c r="A18" t="s">
        <v>29</v>
      </c>
      <c r="B18" s="2">
        <v>0.6</v>
      </c>
    </row>
    <row r="19" spans="1:2" s="1" customFormat="1" x14ac:dyDescent="0.2">
      <c r="A19" t="s">
        <v>30</v>
      </c>
      <c r="B19" s="2">
        <v>0.6</v>
      </c>
    </row>
    <row r="20" spans="1:2" s="1" customFormat="1" x14ac:dyDescent="0.2">
      <c r="A20" t="s">
        <v>31</v>
      </c>
      <c r="B20" s="2">
        <v>0.6</v>
      </c>
    </row>
    <row r="21" spans="1:2" s="1" customFormat="1" x14ac:dyDescent="0.2">
      <c r="A21" t="s">
        <v>32</v>
      </c>
      <c r="B21" s="2">
        <v>0.6</v>
      </c>
    </row>
    <row r="22" spans="1:2" s="1" customFormat="1" x14ac:dyDescent="0.2">
      <c r="A22" t="s">
        <v>33</v>
      </c>
      <c r="B22" s="2">
        <v>0.6</v>
      </c>
    </row>
    <row r="23" spans="1:2" s="1" customFormat="1" x14ac:dyDescent="0.2">
      <c r="A23" t="s">
        <v>34</v>
      </c>
      <c r="B23" s="2">
        <v>0.6</v>
      </c>
    </row>
    <row r="24" spans="1:2" s="1" customFormat="1" x14ac:dyDescent="0.2">
      <c r="A24" t="s">
        <v>35</v>
      </c>
      <c r="B24" s="2">
        <v>0.6</v>
      </c>
    </row>
    <row r="25" spans="1:2" s="1" customFormat="1" x14ac:dyDescent="0.2">
      <c r="A25" t="s">
        <v>36</v>
      </c>
      <c r="B25" s="2">
        <v>0.6</v>
      </c>
    </row>
    <row r="26" spans="1:2" s="1" customFormat="1" x14ac:dyDescent="0.2">
      <c r="A26" t="s">
        <v>37</v>
      </c>
      <c r="B26" s="2">
        <v>0.5</v>
      </c>
    </row>
    <row r="27" spans="1:2" s="1" customFormat="1" x14ac:dyDescent="0.2">
      <c r="A27" t="s">
        <v>38</v>
      </c>
      <c r="B27" s="2">
        <v>0.5</v>
      </c>
    </row>
    <row r="28" spans="1:2" s="1" customFormat="1" x14ac:dyDescent="0.2">
      <c r="A28" t="s">
        <v>39</v>
      </c>
      <c r="B28" s="2">
        <v>0.5</v>
      </c>
    </row>
    <row r="29" spans="1:2" s="1" customFormat="1" x14ac:dyDescent="0.2">
      <c r="A29" t="s">
        <v>40</v>
      </c>
      <c r="B29" s="2">
        <v>0.55000000000000004</v>
      </c>
    </row>
    <row r="30" spans="1:2" s="1" customFormat="1" x14ac:dyDescent="0.2">
      <c r="A30" t="s">
        <v>41</v>
      </c>
      <c r="B30" s="2">
        <v>0.6</v>
      </c>
    </row>
    <row r="31" spans="1:2" s="1" customFormat="1" x14ac:dyDescent="0.2">
      <c r="A31" t="s">
        <v>42</v>
      </c>
      <c r="B31" s="2">
        <v>0.5</v>
      </c>
    </row>
    <row r="32" spans="1:2" s="1" customFormat="1" x14ac:dyDescent="0.2">
      <c r="A32" t="s">
        <v>43</v>
      </c>
      <c r="B32" s="2">
        <v>0.55000000000000004</v>
      </c>
    </row>
    <row r="33" spans="1:2" s="1" customFormat="1" x14ac:dyDescent="0.2">
      <c r="A33" t="s">
        <v>81</v>
      </c>
      <c r="B33" s="2">
        <v>0.6</v>
      </c>
    </row>
    <row r="34" spans="1:2" s="1" customFormat="1" x14ac:dyDescent="0.2">
      <c r="A34" s="3"/>
      <c r="B34" s="3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130" zoomScaleNormal="130" workbookViewId="0">
      <selection activeCell="A3" sqref="A3"/>
    </sheetView>
  </sheetViews>
  <sheetFormatPr defaultRowHeight="12.75" x14ac:dyDescent="0.2"/>
  <cols>
    <col min="1" max="1" width="60.7109375" bestFit="1" customWidth="1"/>
    <col min="2" max="2" width="7.5703125" customWidth="1"/>
    <col min="3" max="3" width="5.28515625" style="1" customWidth="1"/>
    <col min="4" max="4" width="3.7109375" style="1" customWidth="1"/>
    <col min="5" max="5" width="5.7109375" style="1" customWidth="1"/>
    <col min="6" max="6" width="7.28515625" style="1" bestFit="1" customWidth="1"/>
    <col min="7" max="7" width="3.85546875" style="1" customWidth="1"/>
    <col min="8" max="11" width="3.7109375" style="1" customWidth="1"/>
    <col min="12" max="12" width="4" style="1" customWidth="1"/>
    <col min="13" max="13" width="3.7109375" style="1" customWidth="1"/>
    <col min="14" max="14" width="4.85546875" style="1" customWidth="1"/>
    <col min="15" max="15" width="3.7109375" style="1" customWidth="1"/>
    <col min="16" max="16" width="4.28515625" style="1" customWidth="1"/>
    <col min="17" max="17" width="3.28515625" style="1" customWidth="1"/>
    <col min="18" max="18" width="4.140625" style="1" customWidth="1"/>
    <col min="19" max="19" width="3.5703125" style="1" customWidth="1"/>
    <col min="20" max="20" width="4.140625" style="1" customWidth="1"/>
    <col min="21" max="21" width="3.5703125" style="1" customWidth="1"/>
    <col min="22" max="22" width="4.140625" style="1" customWidth="1"/>
    <col min="23" max="23" width="3.5703125" style="1" customWidth="1"/>
    <col min="24" max="26" width="4.140625" style="1" customWidth="1"/>
    <col min="27" max="27" width="5.140625" style="1" customWidth="1"/>
    <col min="28" max="28" width="4" style="1" customWidth="1"/>
    <col min="29" max="31" width="3.7109375" style="1" customWidth="1"/>
    <col min="32" max="36" width="3.7109375" customWidth="1"/>
  </cols>
  <sheetData>
    <row r="1" spans="1:2" x14ac:dyDescent="0.2">
      <c r="A1" t="s">
        <v>60</v>
      </c>
    </row>
    <row r="2" spans="1:2" s="1" customFormat="1" x14ac:dyDescent="0.2">
      <c r="A2" t="s">
        <v>95</v>
      </c>
      <c r="B2"/>
    </row>
    <row r="3" spans="1:2" s="1" customFormat="1" x14ac:dyDescent="0.2">
      <c r="A3" s="35" t="s">
        <v>64</v>
      </c>
      <c r="B3"/>
    </row>
    <row r="4" spans="1:2" s="1" customFormat="1" x14ac:dyDescent="0.2">
      <c r="A4" s="3"/>
      <c r="B4" s="3"/>
    </row>
    <row r="5" spans="1:2" s="1" customFormat="1" x14ac:dyDescent="0.2">
      <c r="A5" t="s">
        <v>19</v>
      </c>
      <c r="B5"/>
    </row>
    <row r="6" spans="1:2" s="1" customFormat="1" x14ac:dyDescent="0.2">
      <c r="A6" t="s">
        <v>13</v>
      </c>
      <c r="B6"/>
    </row>
    <row r="7" spans="1:2" s="1" customFormat="1" x14ac:dyDescent="0.2">
      <c r="A7" s="3"/>
      <c r="B7" s="3"/>
    </row>
    <row r="8" spans="1:2" s="1" customFormat="1" x14ac:dyDescent="0.2">
      <c r="A8" t="s">
        <v>62</v>
      </c>
      <c r="B8" s="2">
        <v>0</v>
      </c>
    </row>
    <row r="9" spans="1:2" s="1" customFormat="1" x14ac:dyDescent="0.2">
      <c r="A9" t="s">
        <v>20</v>
      </c>
      <c r="B9" s="2">
        <v>0.5</v>
      </c>
    </row>
    <row r="10" spans="1:2" s="1" customFormat="1" x14ac:dyDescent="0.2">
      <c r="A10" t="s">
        <v>21</v>
      </c>
      <c r="B10" s="2">
        <v>0.55000000000000004</v>
      </c>
    </row>
    <row r="11" spans="1:2" s="1" customFormat="1" x14ac:dyDescent="0.2">
      <c r="A11" t="s">
        <v>22</v>
      </c>
      <c r="B11" s="2">
        <v>0.6</v>
      </c>
    </row>
    <row r="12" spans="1:2" s="1" customFormat="1" x14ac:dyDescent="0.2">
      <c r="A12" t="s">
        <v>23</v>
      </c>
      <c r="B12" s="2">
        <v>0.5</v>
      </c>
    </row>
    <row r="13" spans="1:2" s="1" customFormat="1" x14ac:dyDescent="0.2">
      <c r="A13" t="s">
        <v>24</v>
      </c>
      <c r="B13" s="2">
        <v>0.55000000000000004</v>
      </c>
    </row>
    <row r="14" spans="1:2" s="1" customFormat="1" x14ac:dyDescent="0.2">
      <c r="A14" t="s">
        <v>25</v>
      </c>
      <c r="B14" s="2">
        <v>0.6</v>
      </c>
    </row>
    <row r="15" spans="1:2" s="1" customFormat="1" x14ac:dyDescent="0.2">
      <c r="A15" t="s">
        <v>26</v>
      </c>
      <c r="B15" s="2">
        <v>0.6</v>
      </c>
    </row>
    <row r="16" spans="1:2" s="1" customFormat="1" x14ac:dyDescent="0.2">
      <c r="A16" t="s">
        <v>27</v>
      </c>
      <c r="B16" s="2">
        <v>0.5</v>
      </c>
    </row>
    <row r="17" spans="1:2" s="1" customFormat="1" x14ac:dyDescent="0.2">
      <c r="A17" t="s">
        <v>28</v>
      </c>
      <c r="B17" s="2">
        <v>0.55000000000000004</v>
      </c>
    </row>
    <row r="18" spans="1:2" s="1" customFormat="1" x14ac:dyDescent="0.2">
      <c r="A18" t="s">
        <v>29</v>
      </c>
      <c r="B18" s="2">
        <v>0.6</v>
      </c>
    </row>
    <row r="19" spans="1:2" s="1" customFormat="1" x14ac:dyDescent="0.2">
      <c r="A19" t="s">
        <v>30</v>
      </c>
      <c r="B19" s="2">
        <v>0.6</v>
      </c>
    </row>
    <row r="20" spans="1:2" s="1" customFormat="1" x14ac:dyDescent="0.2">
      <c r="A20" t="s">
        <v>31</v>
      </c>
      <c r="B20" s="2">
        <v>0.6</v>
      </c>
    </row>
    <row r="21" spans="1:2" s="1" customFormat="1" x14ac:dyDescent="0.2">
      <c r="A21" t="s">
        <v>32</v>
      </c>
      <c r="B21" s="2">
        <v>0.6</v>
      </c>
    </row>
    <row r="22" spans="1:2" s="1" customFormat="1" x14ac:dyDescent="0.2">
      <c r="A22" t="s">
        <v>33</v>
      </c>
      <c r="B22" s="2">
        <v>0.6</v>
      </c>
    </row>
    <row r="23" spans="1:2" s="1" customFormat="1" x14ac:dyDescent="0.2">
      <c r="A23" t="s">
        <v>34</v>
      </c>
      <c r="B23" s="2">
        <v>0.6</v>
      </c>
    </row>
    <row r="24" spans="1:2" s="1" customFormat="1" x14ac:dyDescent="0.2">
      <c r="A24" t="s">
        <v>35</v>
      </c>
      <c r="B24" s="2">
        <v>0.6</v>
      </c>
    </row>
    <row r="25" spans="1:2" s="1" customFormat="1" x14ac:dyDescent="0.2">
      <c r="A25" t="s">
        <v>36</v>
      </c>
      <c r="B25" s="2">
        <v>0.6</v>
      </c>
    </row>
    <row r="26" spans="1:2" s="1" customFormat="1" x14ac:dyDescent="0.2">
      <c r="A26" t="s">
        <v>37</v>
      </c>
      <c r="B26" s="2">
        <v>0.5</v>
      </c>
    </row>
    <row r="27" spans="1:2" s="1" customFormat="1" x14ac:dyDescent="0.2">
      <c r="A27" t="s">
        <v>38</v>
      </c>
      <c r="B27" s="2">
        <v>0.5</v>
      </c>
    </row>
    <row r="28" spans="1:2" s="1" customFormat="1" x14ac:dyDescent="0.2">
      <c r="A28" t="s">
        <v>39</v>
      </c>
      <c r="B28" s="2">
        <v>0.5</v>
      </c>
    </row>
    <row r="29" spans="1:2" s="1" customFormat="1" x14ac:dyDescent="0.2">
      <c r="A29" t="s">
        <v>40</v>
      </c>
      <c r="B29" s="2">
        <v>0.55000000000000004</v>
      </c>
    </row>
    <row r="30" spans="1:2" s="1" customFormat="1" x14ac:dyDescent="0.2">
      <c r="A30" t="s">
        <v>41</v>
      </c>
      <c r="B30" s="2">
        <v>0.6</v>
      </c>
    </row>
    <row r="31" spans="1:2" s="1" customFormat="1" x14ac:dyDescent="0.2">
      <c r="A31" t="s">
        <v>42</v>
      </c>
      <c r="B31" s="2">
        <v>0.5</v>
      </c>
    </row>
    <row r="32" spans="1:2" s="1" customFormat="1" x14ac:dyDescent="0.2">
      <c r="A32" t="s">
        <v>43</v>
      </c>
      <c r="B32" s="2">
        <v>0.55000000000000004</v>
      </c>
    </row>
    <row r="33" spans="1:2" s="1" customFormat="1" x14ac:dyDescent="0.2">
      <c r="A33" t="s">
        <v>81</v>
      </c>
      <c r="B33" s="2">
        <v>0.6</v>
      </c>
    </row>
    <row r="34" spans="1:2" s="1" customFormat="1" x14ac:dyDescent="0.2">
      <c r="A34" s="3"/>
      <c r="B34" s="3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130" zoomScaleNormal="130" workbookViewId="0">
      <selection activeCell="K10" sqref="K10"/>
    </sheetView>
  </sheetViews>
  <sheetFormatPr defaultRowHeight="12.75" x14ac:dyDescent="0.2"/>
  <cols>
    <col min="1" max="1" width="60.7109375" bestFit="1" customWidth="1"/>
    <col min="2" max="2" width="7.5703125" customWidth="1"/>
    <col min="3" max="3" width="5.28515625" style="1" customWidth="1"/>
    <col min="4" max="4" width="3.7109375" style="1" customWidth="1"/>
    <col min="5" max="5" width="5.7109375" style="1" customWidth="1"/>
    <col min="6" max="6" width="7.28515625" style="1" bestFit="1" customWidth="1"/>
    <col min="7" max="7" width="3.85546875" style="1" customWidth="1"/>
    <col min="8" max="11" width="3.7109375" style="1" customWidth="1"/>
    <col min="12" max="12" width="4" style="1" customWidth="1"/>
    <col min="13" max="13" width="3.7109375" style="1" customWidth="1"/>
    <col min="14" max="14" width="4.85546875" style="1" customWidth="1"/>
    <col min="15" max="15" width="3.7109375" style="1" customWidth="1"/>
    <col min="16" max="16" width="4.28515625" style="1" customWidth="1"/>
    <col min="17" max="17" width="3.28515625" style="1" customWidth="1"/>
    <col min="18" max="18" width="4.140625" style="1" customWidth="1"/>
    <col min="19" max="19" width="3.5703125" style="1" customWidth="1"/>
    <col min="20" max="20" width="4.140625" style="1" customWidth="1"/>
    <col min="21" max="21" width="3.5703125" style="1" customWidth="1"/>
    <col min="22" max="22" width="4.140625" style="1" customWidth="1"/>
    <col min="23" max="23" width="3.5703125" style="1" customWidth="1"/>
    <col min="24" max="26" width="4.140625" style="1" customWidth="1"/>
    <col min="27" max="27" width="5.140625" style="1" customWidth="1"/>
    <col min="28" max="28" width="4" style="1" customWidth="1"/>
    <col min="29" max="31" width="3.7109375" style="1" customWidth="1"/>
    <col min="32" max="36" width="3.7109375" customWidth="1"/>
  </cols>
  <sheetData>
    <row r="1" spans="1:2" x14ac:dyDescent="0.2">
      <c r="A1" t="s">
        <v>60</v>
      </c>
    </row>
    <row r="2" spans="1:2" s="1" customFormat="1" x14ac:dyDescent="0.2">
      <c r="A2" t="s">
        <v>6</v>
      </c>
      <c r="B2"/>
    </row>
    <row r="3" spans="1:2" s="1" customFormat="1" x14ac:dyDescent="0.2">
      <c r="A3" s="35" t="s">
        <v>64</v>
      </c>
      <c r="B3"/>
    </row>
    <row r="4" spans="1:2" s="1" customFormat="1" x14ac:dyDescent="0.2">
      <c r="A4" s="3"/>
      <c r="B4" s="3"/>
    </row>
    <row r="5" spans="1:2" s="1" customFormat="1" x14ac:dyDescent="0.2">
      <c r="A5" t="s">
        <v>19</v>
      </c>
      <c r="B5"/>
    </row>
    <row r="6" spans="1:2" s="1" customFormat="1" x14ac:dyDescent="0.2">
      <c r="A6" t="s">
        <v>13</v>
      </c>
      <c r="B6"/>
    </row>
    <row r="7" spans="1:2" s="1" customFormat="1" x14ac:dyDescent="0.2">
      <c r="A7" s="3"/>
      <c r="B7" s="3"/>
    </row>
    <row r="8" spans="1:2" s="1" customFormat="1" x14ac:dyDescent="0.2">
      <c r="A8" t="s">
        <v>62</v>
      </c>
      <c r="B8" s="2">
        <v>0</v>
      </c>
    </row>
    <row r="9" spans="1:2" s="1" customFormat="1" x14ac:dyDescent="0.2">
      <c r="A9" t="s">
        <v>20</v>
      </c>
      <c r="B9" s="2">
        <v>0.5</v>
      </c>
    </row>
    <row r="10" spans="1:2" s="1" customFormat="1" x14ac:dyDescent="0.2">
      <c r="A10" t="s">
        <v>21</v>
      </c>
      <c r="B10" s="2">
        <v>0.55000000000000004</v>
      </c>
    </row>
    <row r="11" spans="1:2" s="1" customFormat="1" x14ac:dyDescent="0.2">
      <c r="A11" t="s">
        <v>22</v>
      </c>
      <c r="B11" s="2">
        <v>0.6</v>
      </c>
    </row>
    <row r="12" spans="1:2" s="1" customFormat="1" x14ac:dyDescent="0.2">
      <c r="A12" t="s">
        <v>23</v>
      </c>
      <c r="B12" s="2">
        <v>0.5</v>
      </c>
    </row>
    <row r="13" spans="1:2" s="1" customFormat="1" x14ac:dyDescent="0.2">
      <c r="A13" t="s">
        <v>24</v>
      </c>
      <c r="B13" s="2">
        <v>0.55000000000000004</v>
      </c>
    </row>
    <row r="14" spans="1:2" s="1" customFormat="1" x14ac:dyDescent="0.2">
      <c r="A14" t="s">
        <v>25</v>
      </c>
      <c r="B14" s="2">
        <v>0.6</v>
      </c>
    </row>
    <row r="15" spans="1:2" s="1" customFormat="1" x14ac:dyDescent="0.2">
      <c r="A15" t="s">
        <v>26</v>
      </c>
      <c r="B15" s="2">
        <v>0.6</v>
      </c>
    </row>
    <row r="16" spans="1:2" s="1" customFormat="1" x14ac:dyDescent="0.2">
      <c r="A16" t="s">
        <v>27</v>
      </c>
      <c r="B16" s="2">
        <v>0.5</v>
      </c>
    </row>
    <row r="17" spans="1:2" s="1" customFormat="1" x14ac:dyDescent="0.2">
      <c r="A17" t="s">
        <v>28</v>
      </c>
      <c r="B17" s="2">
        <v>0.55000000000000004</v>
      </c>
    </row>
    <row r="18" spans="1:2" s="1" customFormat="1" x14ac:dyDescent="0.2">
      <c r="A18" t="s">
        <v>29</v>
      </c>
      <c r="B18" s="2">
        <v>0.6</v>
      </c>
    </row>
    <row r="19" spans="1:2" s="1" customFormat="1" x14ac:dyDescent="0.2">
      <c r="A19" t="s">
        <v>30</v>
      </c>
      <c r="B19" s="2">
        <v>0.6</v>
      </c>
    </row>
    <row r="20" spans="1:2" s="1" customFormat="1" x14ac:dyDescent="0.2">
      <c r="A20" t="s">
        <v>31</v>
      </c>
      <c r="B20" s="2">
        <v>0.6</v>
      </c>
    </row>
    <row r="21" spans="1:2" s="1" customFormat="1" x14ac:dyDescent="0.2">
      <c r="A21" t="s">
        <v>32</v>
      </c>
      <c r="B21" s="2">
        <v>0.6</v>
      </c>
    </row>
    <row r="22" spans="1:2" s="1" customFormat="1" x14ac:dyDescent="0.2">
      <c r="A22" t="s">
        <v>33</v>
      </c>
      <c r="B22" s="2">
        <v>0.6</v>
      </c>
    </row>
    <row r="23" spans="1:2" s="1" customFormat="1" x14ac:dyDescent="0.2">
      <c r="A23" t="s">
        <v>34</v>
      </c>
      <c r="B23" s="2">
        <v>0.6</v>
      </c>
    </row>
    <row r="24" spans="1:2" s="1" customFormat="1" x14ac:dyDescent="0.2">
      <c r="A24" t="s">
        <v>35</v>
      </c>
      <c r="B24" s="2">
        <v>0.6</v>
      </c>
    </row>
    <row r="25" spans="1:2" s="1" customFormat="1" x14ac:dyDescent="0.2">
      <c r="A25" t="s">
        <v>36</v>
      </c>
      <c r="B25" s="2">
        <v>0.6</v>
      </c>
    </row>
    <row r="26" spans="1:2" s="1" customFormat="1" x14ac:dyDescent="0.2">
      <c r="A26" t="s">
        <v>37</v>
      </c>
      <c r="B26" s="2">
        <v>0.5</v>
      </c>
    </row>
    <row r="27" spans="1:2" s="1" customFormat="1" x14ac:dyDescent="0.2">
      <c r="A27" t="s">
        <v>38</v>
      </c>
      <c r="B27" s="2">
        <v>0.5</v>
      </c>
    </row>
    <row r="28" spans="1:2" s="1" customFormat="1" x14ac:dyDescent="0.2">
      <c r="A28" t="s">
        <v>39</v>
      </c>
      <c r="B28" s="2">
        <v>0.5</v>
      </c>
    </row>
    <row r="29" spans="1:2" s="1" customFormat="1" x14ac:dyDescent="0.2">
      <c r="A29" t="s">
        <v>40</v>
      </c>
      <c r="B29" s="2">
        <v>0.55000000000000004</v>
      </c>
    </row>
    <row r="30" spans="1:2" s="1" customFormat="1" x14ac:dyDescent="0.2">
      <c r="A30" t="s">
        <v>41</v>
      </c>
      <c r="B30" s="2">
        <v>0.6</v>
      </c>
    </row>
    <row r="31" spans="1:2" s="1" customFormat="1" x14ac:dyDescent="0.2">
      <c r="A31" t="s">
        <v>42</v>
      </c>
      <c r="B31" s="2">
        <v>0.5</v>
      </c>
    </row>
    <row r="32" spans="1:2" s="1" customFormat="1" x14ac:dyDescent="0.2">
      <c r="A32" t="s">
        <v>43</v>
      </c>
      <c r="B32" s="2">
        <v>0.55000000000000004</v>
      </c>
    </row>
    <row r="33" spans="1:2" s="1" customFormat="1" x14ac:dyDescent="0.2">
      <c r="A33" t="s">
        <v>81</v>
      </c>
      <c r="B33" s="2">
        <v>0.6</v>
      </c>
    </row>
    <row r="34" spans="1:2" s="1" customFormat="1" x14ac:dyDescent="0.2">
      <c r="A34" s="3"/>
      <c r="B34" s="3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0"/>
  <sheetViews>
    <sheetView showGridLines="0" showRowColHeaders="0" zoomScale="160" zoomScaleNormal="160" workbookViewId="0">
      <selection activeCell="I14" sqref="I14:AJ14"/>
    </sheetView>
  </sheetViews>
  <sheetFormatPr defaultColWidth="8.85546875" defaultRowHeight="12.75" x14ac:dyDescent="0.2"/>
  <cols>
    <col min="1" max="2" width="2.7109375" style="4" customWidth="1"/>
    <col min="3" max="3" width="2.140625" style="4" customWidth="1"/>
    <col min="4" max="4" width="3.7109375" style="4" customWidth="1"/>
    <col min="5" max="5" width="9.28515625" style="4" customWidth="1"/>
    <col min="6" max="6" width="6.42578125" style="4" customWidth="1"/>
    <col min="7" max="7" width="3.28515625" style="4" customWidth="1"/>
    <col min="8" max="8" width="2.85546875" style="4" customWidth="1"/>
    <col min="9" max="9" width="3.7109375" style="4" customWidth="1"/>
    <col min="10" max="10" width="9.42578125" style="4" customWidth="1"/>
    <col min="11" max="11" width="1.5703125" style="4" customWidth="1"/>
    <col min="12" max="12" width="2.5703125" style="4" customWidth="1"/>
    <col min="13" max="13" width="2.42578125" style="4" customWidth="1"/>
    <col min="14" max="14" width="3.140625" style="4" customWidth="1"/>
    <col min="15" max="15" width="1.7109375" style="4" customWidth="1"/>
    <col min="16" max="16" width="3.5703125" style="4" customWidth="1"/>
    <col min="17" max="17" width="2.7109375" style="4" customWidth="1"/>
    <col min="18" max="19" width="2.42578125" style="5" customWidth="1"/>
    <col min="20" max="20" width="1.7109375" style="5" customWidth="1"/>
    <col min="21" max="21" width="2.42578125" style="5" customWidth="1"/>
    <col min="22" max="22" width="2.7109375" style="4" customWidth="1"/>
    <col min="23" max="23" width="2.28515625" style="4" customWidth="1"/>
    <col min="24" max="24" width="2.7109375" style="4" customWidth="1"/>
    <col min="25" max="25" width="3" style="4" customWidth="1"/>
    <col min="26" max="26" width="5.42578125" style="4" customWidth="1"/>
    <col min="27" max="27" width="2.5703125" style="4" customWidth="1"/>
    <col min="28" max="28" width="3.28515625" style="4" customWidth="1"/>
    <col min="29" max="29" width="3.140625" style="4" customWidth="1"/>
    <col min="30" max="30" width="5" style="4" customWidth="1"/>
    <col min="31" max="31" width="2.7109375" style="4" hidden="1" customWidth="1"/>
    <col min="32" max="32" width="3.28515625" style="4" customWidth="1"/>
    <col min="33" max="33" width="3.5703125" style="4" customWidth="1"/>
    <col min="34" max="34" width="4" style="4" customWidth="1"/>
    <col min="35" max="35" width="3" style="4" customWidth="1"/>
    <col min="36" max="36" width="3.5703125" style="4" customWidth="1"/>
    <col min="37" max="37" width="2.7109375" style="6" customWidth="1"/>
    <col min="38" max="38" width="2.7109375" style="4" customWidth="1"/>
    <col min="39" max="39" width="10" style="4" customWidth="1"/>
    <col min="40" max="45" width="8.85546875" style="4" customWidth="1"/>
    <col min="46" max="46" width="4.28515625" style="4" customWidth="1"/>
    <col min="47" max="16384" width="8.85546875" style="4"/>
  </cols>
  <sheetData>
    <row r="1" spans="1:37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37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ht="13.5" thickBo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166"/>
    </row>
    <row r="7" spans="1:37" ht="18" x14ac:dyDescent="0.2">
      <c r="A7" s="89"/>
      <c r="B7" s="167" t="s">
        <v>89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6"/>
    </row>
    <row r="8" spans="1:37" ht="13.15" customHeight="1" x14ac:dyDescent="0.2">
      <c r="A8" s="89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66"/>
    </row>
    <row r="9" spans="1:37" ht="13.15" customHeight="1" x14ac:dyDescent="0.2">
      <c r="A9" s="89"/>
      <c r="B9" s="182" t="s">
        <v>110</v>
      </c>
      <c r="C9" s="182"/>
      <c r="D9" s="183" t="s">
        <v>118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66"/>
    </row>
    <row r="10" spans="1:37" ht="13.15" customHeight="1" x14ac:dyDescent="0.2">
      <c r="A10" s="89"/>
      <c r="B10" s="182" t="s">
        <v>111</v>
      </c>
      <c r="C10" s="182"/>
      <c r="D10" s="183" t="s">
        <v>114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66"/>
    </row>
    <row r="11" spans="1:37" ht="13.15" customHeight="1" x14ac:dyDescent="0.2">
      <c r="A11" s="89"/>
      <c r="B11" s="182" t="s">
        <v>112</v>
      </c>
      <c r="C11" s="182"/>
      <c r="D11" s="183" t="s">
        <v>0</v>
      </c>
      <c r="E11" s="183"/>
      <c r="F11" s="185" t="s">
        <v>115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66"/>
    </row>
    <row r="12" spans="1:37" ht="13.15" customHeight="1" x14ac:dyDescent="0.2">
      <c r="A12" s="89"/>
      <c r="B12" s="182" t="s">
        <v>113</v>
      </c>
      <c r="C12" s="182"/>
      <c r="D12" s="183" t="s">
        <v>0</v>
      </c>
      <c r="E12" s="183"/>
      <c r="F12" s="185" t="s">
        <v>59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66"/>
    </row>
    <row r="13" spans="1:37" s="5" customFormat="1" ht="13.15" customHeight="1" x14ac:dyDescent="0.2">
      <c r="A13" s="89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66"/>
    </row>
    <row r="14" spans="1:37" s="5" customFormat="1" ht="16.5" x14ac:dyDescent="0.2">
      <c r="A14" s="89"/>
      <c r="B14" s="186" t="s">
        <v>52</v>
      </c>
      <c r="C14" s="186"/>
      <c r="D14" s="186"/>
      <c r="E14" s="186"/>
      <c r="F14" s="186"/>
      <c r="G14" s="186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66"/>
    </row>
    <row r="15" spans="1:37" x14ac:dyDescent="0.2">
      <c r="A15" s="89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</row>
    <row r="16" spans="1:37" ht="18" x14ac:dyDescent="0.2">
      <c r="A16" s="89"/>
      <c r="B16" s="171" t="s">
        <v>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66"/>
    </row>
    <row r="17" spans="1:37" s="6" customFormat="1" x14ac:dyDescent="0.2">
      <c r="A17" s="89"/>
      <c r="B17" s="75" t="s">
        <v>15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88"/>
      <c r="R17" s="75" t="s">
        <v>46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166"/>
    </row>
    <row r="18" spans="1:37" x14ac:dyDescent="0.2">
      <c r="A18" s="89"/>
      <c r="B18" s="177" t="s">
        <v>2</v>
      </c>
      <c r="C18" s="177"/>
      <c r="D18" s="177"/>
      <c r="E18" s="177"/>
      <c r="F18" s="177"/>
      <c r="G18" s="177"/>
      <c r="H18" s="177"/>
      <c r="I18" s="177"/>
      <c r="J18" s="177" t="s">
        <v>3</v>
      </c>
      <c r="K18" s="177"/>
      <c r="L18" s="177"/>
      <c r="M18" s="177"/>
      <c r="N18" s="177"/>
      <c r="O18" s="177" t="s">
        <v>4</v>
      </c>
      <c r="P18" s="177"/>
      <c r="Q18" s="189"/>
      <c r="R18" s="177" t="s">
        <v>16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210" t="s">
        <v>44</v>
      </c>
      <c r="AH18" s="210"/>
      <c r="AI18" s="177" t="s">
        <v>74</v>
      </c>
      <c r="AJ18" s="177"/>
      <c r="AK18" s="166"/>
    </row>
    <row r="19" spans="1:37" ht="13.15" customHeight="1" x14ac:dyDescent="0.2">
      <c r="A19" s="89"/>
      <c r="B19" s="179" t="s">
        <v>60</v>
      </c>
      <c r="C19" s="179"/>
      <c r="D19" s="179"/>
      <c r="E19" s="179"/>
      <c r="F19" s="179"/>
      <c r="G19" s="179"/>
      <c r="H19" s="179"/>
      <c r="I19" s="179"/>
      <c r="J19" s="180"/>
      <c r="K19" s="180"/>
      <c r="L19" s="177" t="s">
        <v>5</v>
      </c>
      <c r="M19" s="181"/>
      <c r="N19" s="181"/>
      <c r="O19" s="176">
        <f>IF(J19=0,0, J19*10/M19)</f>
        <v>0</v>
      </c>
      <c r="P19" s="176"/>
      <c r="Q19" s="189"/>
      <c r="R19" s="177" t="s">
        <v>90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5"/>
      <c r="AH19" s="175"/>
      <c r="AI19" s="176">
        <f>IF(AG19="SI",2,0)</f>
        <v>0</v>
      </c>
      <c r="AJ19" s="176"/>
      <c r="AK19" s="166"/>
    </row>
    <row r="20" spans="1:37" x14ac:dyDescent="0.2">
      <c r="A20" s="89"/>
      <c r="B20" s="179"/>
      <c r="C20" s="179"/>
      <c r="D20" s="179"/>
      <c r="E20" s="179"/>
      <c r="F20" s="179"/>
      <c r="G20" s="179"/>
      <c r="H20" s="179"/>
      <c r="I20" s="179"/>
      <c r="J20" s="180"/>
      <c r="K20" s="180"/>
      <c r="L20" s="177"/>
      <c r="M20" s="181"/>
      <c r="N20" s="181"/>
      <c r="O20" s="176"/>
      <c r="P20" s="176"/>
      <c r="Q20" s="189"/>
      <c r="R20" s="177" t="s">
        <v>86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5"/>
      <c r="AH20" s="175"/>
      <c r="AI20" s="176">
        <f>IF(AG20="SI",2,0)</f>
        <v>0</v>
      </c>
      <c r="AJ20" s="176"/>
      <c r="AK20" s="166"/>
    </row>
    <row r="21" spans="1:37" x14ac:dyDescent="0.2">
      <c r="A21" s="89"/>
      <c r="B21" s="179"/>
      <c r="C21" s="179"/>
      <c r="D21" s="179"/>
      <c r="E21" s="179"/>
      <c r="F21" s="179"/>
      <c r="G21" s="179"/>
      <c r="H21" s="179"/>
      <c r="I21" s="179"/>
      <c r="J21" s="180"/>
      <c r="K21" s="180"/>
      <c r="L21" s="177"/>
      <c r="M21" s="181"/>
      <c r="N21" s="181"/>
      <c r="O21" s="176"/>
      <c r="P21" s="176"/>
      <c r="Q21" s="189"/>
      <c r="R21" s="178" t="s">
        <v>61</v>
      </c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36"/>
      <c r="AI21" s="176">
        <f>VLOOKUP(R21,tab_az_agr!A10:B35,2,FALSE)</f>
        <v>0</v>
      </c>
      <c r="AJ21" s="176"/>
      <c r="AK21" s="166"/>
    </row>
    <row r="22" spans="1:37" x14ac:dyDescent="0.2">
      <c r="A22" s="89"/>
      <c r="B22" s="169" t="s">
        <v>14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>
        <f>O19</f>
        <v>0</v>
      </c>
      <c r="P22" s="170"/>
      <c r="Q22" s="190"/>
      <c r="R22" s="169" t="s">
        <v>45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70">
        <f>SUM(AI19:AJ21)</f>
        <v>0</v>
      </c>
      <c r="AJ22" s="170"/>
      <c r="AK22" s="166"/>
    </row>
    <row r="23" spans="1:37" ht="18" x14ac:dyDescent="0.2">
      <c r="A23" s="89"/>
      <c r="B23" s="171" t="s">
        <v>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66"/>
    </row>
    <row r="24" spans="1:37" ht="11.45" customHeight="1" x14ac:dyDescent="0.2">
      <c r="A24" s="89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66"/>
    </row>
    <row r="25" spans="1:37" ht="13.9" customHeight="1" x14ac:dyDescent="0.2">
      <c r="A25" s="89"/>
      <c r="B25" s="147" t="s">
        <v>75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66"/>
    </row>
    <row r="26" spans="1:37" ht="52.15" customHeight="1" x14ac:dyDescent="0.2">
      <c r="A26" s="89"/>
      <c r="B26" s="148" t="s">
        <v>122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66"/>
    </row>
    <row r="27" spans="1:37" ht="11.45" customHeight="1" x14ac:dyDescent="0.2">
      <c r="A27" s="89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66"/>
    </row>
    <row r="28" spans="1:37" ht="11.45" customHeight="1" x14ac:dyDescent="0.2">
      <c r="A28" s="89"/>
      <c r="B28" s="133" t="s">
        <v>53</v>
      </c>
      <c r="C28" s="133"/>
      <c r="D28" s="133"/>
      <c r="E28" s="134"/>
      <c r="F28" s="135"/>
      <c r="G28" s="133" t="s">
        <v>53</v>
      </c>
      <c r="H28" s="133"/>
      <c r="I28" s="133"/>
      <c r="J28" s="134"/>
      <c r="K28" s="136"/>
      <c r="L28" s="136"/>
      <c r="M28" s="136"/>
      <c r="N28" s="133" t="s">
        <v>53</v>
      </c>
      <c r="O28" s="133"/>
      <c r="P28" s="133"/>
      <c r="Q28" s="134"/>
      <c r="R28" s="136"/>
      <c r="S28" s="136"/>
      <c r="T28" s="136"/>
      <c r="U28" s="136"/>
      <c r="V28" s="135"/>
      <c r="W28" s="124" t="s">
        <v>53</v>
      </c>
      <c r="X28" s="125"/>
      <c r="Y28" s="126"/>
      <c r="Z28" s="123"/>
      <c r="AA28" s="123"/>
      <c r="AB28" s="123"/>
      <c r="AC28" s="123"/>
      <c r="AD28" s="124" t="s">
        <v>53</v>
      </c>
      <c r="AE28" s="125"/>
      <c r="AF28" s="126"/>
      <c r="AG28" s="123"/>
      <c r="AH28" s="123"/>
      <c r="AI28" s="123"/>
      <c r="AJ28" s="123"/>
      <c r="AK28" s="166"/>
    </row>
    <row r="29" spans="1:37" x14ac:dyDescent="0.2">
      <c r="A29" s="89"/>
      <c r="B29" s="119" t="s">
        <v>54</v>
      </c>
      <c r="C29" s="119"/>
      <c r="D29" s="119"/>
      <c r="E29" s="30" t="s">
        <v>55</v>
      </c>
      <c r="F29" s="11" t="s">
        <v>66</v>
      </c>
      <c r="G29" s="119" t="s">
        <v>54</v>
      </c>
      <c r="H29" s="119"/>
      <c r="I29" s="119"/>
      <c r="J29" s="30" t="s">
        <v>55</v>
      </c>
      <c r="K29" s="120" t="s">
        <v>66</v>
      </c>
      <c r="L29" s="121"/>
      <c r="M29" s="122"/>
      <c r="N29" s="119" t="s">
        <v>54</v>
      </c>
      <c r="O29" s="119"/>
      <c r="P29" s="119"/>
      <c r="Q29" s="120" t="s">
        <v>55</v>
      </c>
      <c r="R29" s="121"/>
      <c r="S29" s="122"/>
      <c r="T29" s="120" t="s">
        <v>66</v>
      </c>
      <c r="U29" s="121"/>
      <c r="V29" s="121"/>
      <c r="W29" s="120" t="s">
        <v>54</v>
      </c>
      <c r="X29" s="121"/>
      <c r="Y29" s="122"/>
      <c r="Z29" s="119" t="s">
        <v>55</v>
      </c>
      <c r="AA29" s="119"/>
      <c r="AB29" s="119" t="s">
        <v>66</v>
      </c>
      <c r="AC29" s="119"/>
      <c r="AD29" s="120" t="s">
        <v>54</v>
      </c>
      <c r="AE29" s="121"/>
      <c r="AF29" s="122"/>
      <c r="AG29" s="119" t="s">
        <v>55</v>
      </c>
      <c r="AH29" s="119"/>
      <c r="AI29" s="119" t="s">
        <v>66</v>
      </c>
      <c r="AJ29" s="119"/>
      <c r="AK29" s="166"/>
    </row>
    <row r="30" spans="1:37" x14ac:dyDescent="0.2">
      <c r="A30" s="89"/>
      <c r="B30" s="117"/>
      <c r="C30" s="117"/>
      <c r="D30" s="117"/>
      <c r="E30" s="28"/>
      <c r="F30" s="29">
        <f>IF(E30=0,0,DAYS360(B30,E30+1))</f>
        <v>0</v>
      </c>
      <c r="G30" s="117"/>
      <c r="H30" s="117"/>
      <c r="I30" s="117"/>
      <c r="J30" s="28"/>
      <c r="K30" s="112">
        <f>IF(J30=0,0,DAYS360(G30,J30+1))</f>
        <v>0</v>
      </c>
      <c r="L30" s="113"/>
      <c r="M30" s="118"/>
      <c r="N30" s="117"/>
      <c r="O30" s="117"/>
      <c r="P30" s="117"/>
      <c r="Q30" s="114"/>
      <c r="R30" s="115"/>
      <c r="S30" s="116"/>
      <c r="T30" s="112">
        <f>IF(Q30=0,0,DAYS360(N30,Q30+1))</f>
        <v>0</v>
      </c>
      <c r="U30" s="113"/>
      <c r="V30" s="113"/>
      <c r="W30" s="114"/>
      <c r="X30" s="115"/>
      <c r="Y30" s="116"/>
      <c r="Z30" s="117"/>
      <c r="AA30" s="117"/>
      <c r="AB30" s="111">
        <f>IF(Z30=0,0,DAYS360(W30,Z30+1))</f>
        <v>0</v>
      </c>
      <c r="AC30" s="111"/>
      <c r="AD30" s="114"/>
      <c r="AE30" s="115"/>
      <c r="AF30" s="116"/>
      <c r="AG30" s="117"/>
      <c r="AH30" s="117"/>
      <c r="AI30" s="111">
        <f>IF(AG30=0,0,DAYS360(AD30,AG30+1))</f>
        <v>0</v>
      </c>
      <c r="AJ30" s="111"/>
      <c r="AK30" s="166"/>
    </row>
    <row r="31" spans="1:37" ht="11.45" customHeight="1" x14ac:dyDescent="0.2">
      <c r="A31" s="89"/>
      <c r="B31" s="117"/>
      <c r="C31" s="117"/>
      <c r="D31" s="117"/>
      <c r="E31" s="28"/>
      <c r="F31" s="29">
        <f t="shared" ref="F31:F39" si="0">IF(E31=0,0,DAYS360(B31,E31+1))</f>
        <v>0</v>
      </c>
      <c r="G31" s="117"/>
      <c r="H31" s="117"/>
      <c r="I31" s="117"/>
      <c r="J31" s="28"/>
      <c r="K31" s="112">
        <f>IF(J31=0,0,DAYS360(G31,J31+1))</f>
        <v>0</v>
      </c>
      <c r="L31" s="113"/>
      <c r="M31" s="118"/>
      <c r="N31" s="117"/>
      <c r="O31" s="117"/>
      <c r="P31" s="117"/>
      <c r="Q31" s="114"/>
      <c r="R31" s="115"/>
      <c r="S31" s="116"/>
      <c r="T31" s="112">
        <f t="shared" ref="T31:T39" si="1">IF(Q31=0,0,DAYS360(N31,Q31+1))</f>
        <v>0</v>
      </c>
      <c r="U31" s="113"/>
      <c r="V31" s="113"/>
      <c r="W31" s="117"/>
      <c r="X31" s="117"/>
      <c r="Y31" s="117"/>
      <c r="Z31" s="117"/>
      <c r="AA31" s="117"/>
      <c r="AB31" s="111">
        <f t="shared" ref="AB31:AB39" si="2">IF(Z31=0,0,DAYS360(W31,Z31+1))</f>
        <v>0</v>
      </c>
      <c r="AC31" s="111"/>
      <c r="AD31" s="114"/>
      <c r="AE31" s="115"/>
      <c r="AF31" s="116"/>
      <c r="AG31" s="114"/>
      <c r="AH31" s="116"/>
      <c r="AI31" s="111">
        <f t="shared" ref="AI31:AI39" si="3">IF(AG31=0,0,DAYS360(AD31,AG31+1))</f>
        <v>0</v>
      </c>
      <c r="AJ31" s="111"/>
      <c r="AK31" s="166"/>
    </row>
    <row r="32" spans="1:37" ht="11.45" customHeight="1" x14ac:dyDescent="0.2">
      <c r="A32" s="89"/>
      <c r="B32" s="117"/>
      <c r="C32" s="117"/>
      <c r="D32" s="117"/>
      <c r="E32" s="28"/>
      <c r="F32" s="29">
        <f t="shared" si="0"/>
        <v>0</v>
      </c>
      <c r="G32" s="117"/>
      <c r="H32" s="117"/>
      <c r="I32" s="117"/>
      <c r="J32" s="28"/>
      <c r="K32" s="112">
        <f t="shared" ref="K32:K39" si="4">IF(J32=0,0,DAYS360(G32,J32+1))</f>
        <v>0</v>
      </c>
      <c r="L32" s="113"/>
      <c r="M32" s="118"/>
      <c r="N32" s="117"/>
      <c r="O32" s="117"/>
      <c r="P32" s="117"/>
      <c r="Q32" s="114"/>
      <c r="R32" s="115"/>
      <c r="S32" s="116"/>
      <c r="T32" s="112">
        <f t="shared" si="1"/>
        <v>0</v>
      </c>
      <c r="U32" s="113"/>
      <c r="V32" s="113"/>
      <c r="W32" s="114"/>
      <c r="X32" s="115"/>
      <c r="Y32" s="116"/>
      <c r="Z32" s="117"/>
      <c r="AA32" s="117"/>
      <c r="AB32" s="111">
        <f t="shared" si="2"/>
        <v>0</v>
      </c>
      <c r="AC32" s="111"/>
      <c r="AD32" s="114"/>
      <c r="AE32" s="115"/>
      <c r="AF32" s="116"/>
      <c r="AG32" s="117"/>
      <c r="AH32" s="117"/>
      <c r="AI32" s="111">
        <f t="shared" si="3"/>
        <v>0</v>
      </c>
      <c r="AJ32" s="111"/>
      <c r="AK32" s="166"/>
    </row>
    <row r="33" spans="1:37" ht="11.45" customHeight="1" x14ac:dyDescent="0.2">
      <c r="A33" s="89"/>
      <c r="B33" s="117"/>
      <c r="C33" s="117"/>
      <c r="D33" s="117"/>
      <c r="E33" s="28"/>
      <c r="F33" s="29">
        <f t="shared" si="0"/>
        <v>0</v>
      </c>
      <c r="G33" s="117"/>
      <c r="H33" s="117"/>
      <c r="I33" s="117"/>
      <c r="J33" s="28"/>
      <c r="K33" s="112">
        <f t="shared" si="4"/>
        <v>0</v>
      </c>
      <c r="L33" s="113"/>
      <c r="M33" s="118"/>
      <c r="N33" s="117"/>
      <c r="O33" s="117"/>
      <c r="P33" s="117"/>
      <c r="Q33" s="114"/>
      <c r="R33" s="115"/>
      <c r="S33" s="116"/>
      <c r="T33" s="112">
        <f t="shared" si="1"/>
        <v>0</v>
      </c>
      <c r="U33" s="113"/>
      <c r="V33" s="113"/>
      <c r="W33" s="114"/>
      <c r="X33" s="115"/>
      <c r="Y33" s="116"/>
      <c r="Z33" s="117"/>
      <c r="AA33" s="117"/>
      <c r="AB33" s="111">
        <f t="shared" si="2"/>
        <v>0</v>
      </c>
      <c r="AC33" s="111"/>
      <c r="AD33" s="114"/>
      <c r="AE33" s="115"/>
      <c r="AF33" s="116"/>
      <c r="AG33" s="117"/>
      <c r="AH33" s="117"/>
      <c r="AI33" s="111">
        <f t="shared" si="3"/>
        <v>0</v>
      </c>
      <c r="AJ33" s="111"/>
      <c r="AK33" s="166"/>
    </row>
    <row r="34" spans="1:37" ht="11.45" customHeight="1" x14ac:dyDescent="0.2">
      <c r="A34" s="89"/>
      <c r="B34" s="117"/>
      <c r="C34" s="117"/>
      <c r="D34" s="117"/>
      <c r="E34" s="28"/>
      <c r="F34" s="29">
        <f t="shared" si="0"/>
        <v>0</v>
      </c>
      <c r="G34" s="117"/>
      <c r="H34" s="117"/>
      <c r="I34" s="117"/>
      <c r="J34" s="28"/>
      <c r="K34" s="112">
        <f t="shared" si="4"/>
        <v>0</v>
      </c>
      <c r="L34" s="113"/>
      <c r="M34" s="118"/>
      <c r="N34" s="117"/>
      <c r="O34" s="117"/>
      <c r="P34" s="117"/>
      <c r="Q34" s="114"/>
      <c r="R34" s="115"/>
      <c r="S34" s="116"/>
      <c r="T34" s="112">
        <f t="shared" si="1"/>
        <v>0</v>
      </c>
      <c r="U34" s="113"/>
      <c r="V34" s="113"/>
      <c r="W34" s="114"/>
      <c r="X34" s="115"/>
      <c r="Y34" s="116"/>
      <c r="Z34" s="117"/>
      <c r="AA34" s="117"/>
      <c r="AB34" s="111">
        <f t="shared" si="2"/>
        <v>0</v>
      </c>
      <c r="AC34" s="111"/>
      <c r="AD34" s="114"/>
      <c r="AE34" s="115"/>
      <c r="AF34" s="116"/>
      <c r="AG34" s="117"/>
      <c r="AH34" s="117"/>
      <c r="AI34" s="111">
        <f t="shared" si="3"/>
        <v>0</v>
      </c>
      <c r="AJ34" s="111"/>
      <c r="AK34" s="166"/>
    </row>
    <row r="35" spans="1:37" ht="11.45" customHeight="1" x14ac:dyDescent="0.2">
      <c r="A35" s="89"/>
      <c r="B35" s="117"/>
      <c r="C35" s="117"/>
      <c r="D35" s="117"/>
      <c r="E35" s="28"/>
      <c r="F35" s="29">
        <f t="shared" si="0"/>
        <v>0</v>
      </c>
      <c r="G35" s="117"/>
      <c r="H35" s="117"/>
      <c r="I35" s="117"/>
      <c r="J35" s="28"/>
      <c r="K35" s="112">
        <f t="shared" si="4"/>
        <v>0</v>
      </c>
      <c r="L35" s="113"/>
      <c r="M35" s="118"/>
      <c r="N35" s="117"/>
      <c r="O35" s="117"/>
      <c r="P35" s="117"/>
      <c r="Q35" s="114"/>
      <c r="R35" s="115"/>
      <c r="S35" s="116"/>
      <c r="T35" s="112">
        <f t="shared" si="1"/>
        <v>0</v>
      </c>
      <c r="U35" s="113"/>
      <c r="V35" s="113"/>
      <c r="W35" s="114"/>
      <c r="X35" s="115"/>
      <c r="Y35" s="116"/>
      <c r="Z35" s="117"/>
      <c r="AA35" s="117"/>
      <c r="AB35" s="111">
        <f t="shared" si="2"/>
        <v>0</v>
      </c>
      <c r="AC35" s="111"/>
      <c r="AD35" s="114"/>
      <c r="AE35" s="115"/>
      <c r="AF35" s="116"/>
      <c r="AG35" s="117"/>
      <c r="AH35" s="117"/>
      <c r="AI35" s="111">
        <f t="shared" si="3"/>
        <v>0</v>
      </c>
      <c r="AJ35" s="111"/>
      <c r="AK35" s="166"/>
    </row>
    <row r="36" spans="1:37" ht="11.45" customHeight="1" x14ac:dyDescent="0.2">
      <c r="A36" s="89"/>
      <c r="B36" s="117"/>
      <c r="C36" s="117"/>
      <c r="D36" s="117"/>
      <c r="E36" s="28"/>
      <c r="F36" s="29">
        <f t="shared" si="0"/>
        <v>0</v>
      </c>
      <c r="G36" s="117"/>
      <c r="H36" s="117"/>
      <c r="I36" s="117"/>
      <c r="J36" s="28"/>
      <c r="K36" s="112">
        <f t="shared" si="4"/>
        <v>0</v>
      </c>
      <c r="L36" s="113"/>
      <c r="M36" s="118"/>
      <c r="N36" s="117"/>
      <c r="O36" s="117"/>
      <c r="P36" s="117"/>
      <c r="Q36" s="114"/>
      <c r="R36" s="115"/>
      <c r="S36" s="116"/>
      <c r="T36" s="112">
        <f t="shared" si="1"/>
        <v>0</v>
      </c>
      <c r="U36" s="113"/>
      <c r="V36" s="113"/>
      <c r="W36" s="114"/>
      <c r="X36" s="115"/>
      <c r="Y36" s="116"/>
      <c r="Z36" s="117"/>
      <c r="AA36" s="117"/>
      <c r="AB36" s="111">
        <f t="shared" si="2"/>
        <v>0</v>
      </c>
      <c r="AC36" s="111"/>
      <c r="AD36" s="114"/>
      <c r="AE36" s="115"/>
      <c r="AF36" s="116"/>
      <c r="AG36" s="117"/>
      <c r="AH36" s="117"/>
      <c r="AI36" s="111">
        <f t="shared" si="3"/>
        <v>0</v>
      </c>
      <c r="AJ36" s="111"/>
      <c r="AK36" s="166"/>
    </row>
    <row r="37" spans="1:37" ht="11.45" customHeight="1" x14ac:dyDescent="0.2">
      <c r="A37" s="89"/>
      <c r="B37" s="117"/>
      <c r="C37" s="117"/>
      <c r="D37" s="117"/>
      <c r="E37" s="28"/>
      <c r="F37" s="29">
        <f t="shared" si="0"/>
        <v>0</v>
      </c>
      <c r="G37" s="117"/>
      <c r="H37" s="117"/>
      <c r="I37" s="117"/>
      <c r="J37" s="28"/>
      <c r="K37" s="112">
        <f t="shared" si="4"/>
        <v>0</v>
      </c>
      <c r="L37" s="113"/>
      <c r="M37" s="118"/>
      <c r="N37" s="117"/>
      <c r="O37" s="117"/>
      <c r="P37" s="117"/>
      <c r="Q37" s="114"/>
      <c r="R37" s="115"/>
      <c r="S37" s="116"/>
      <c r="T37" s="112">
        <f t="shared" si="1"/>
        <v>0</v>
      </c>
      <c r="U37" s="113"/>
      <c r="V37" s="113"/>
      <c r="W37" s="114"/>
      <c r="X37" s="115"/>
      <c r="Y37" s="116"/>
      <c r="Z37" s="117"/>
      <c r="AA37" s="117"/>
      <c r="AB37" s="111">
        <f t="shared" si="2"/>
        <v>0</v>
      </c>
      <c r="AC37" s="111"/>
      <c r="AD37" s="114"/>
      <c r="AE37" s="115"/>
      <c r="AF37" s="116"/>
      <c r="AG37" s="117"/>
      <c r="AH37" s="117"/>
      <c r="AI37" s="111">
        <f t="shared" si="3"/>
        <v>0</v>
      </c>
      <c r="AJ37" s="111"/>
      <c r="AK37" s="166"/>
    </row>
    <row r="38" spans="1:37" ht="11.45" customHeight="1" x14ac:dyDescent="0.2">
      <c r="A38" s="89"/>
      <c r="B38" s="117"/>
      <c r="C38" s="117"/>
      <c r="D38" s="117"/>
      <c r="E38" s="28"/>
      <c r="F38" s="29">
        <f t="shared" si="0"/>
        <v>0</v>
      </c>
      <c r="G38" s="117"/>
      <c r="H38" s="117"/>
      <c r="I38" s="117"/>
      <c r="J38" s="28"/>
      <c r="K38" s="112">
        <f t="shared" si="4"/>
        <v>0</v>
      </c>
      <c r="L38" s="113"/>
      <c r="M38" s="118"/>
      <c r="N38" s="117"/>
      <c r="O38" s="117"/>
      <c r="P38" s="117"/>
      <c r="Q38" s="114"/>
      <c r="R38" s="115"/>
      <c r="S38" s="116"/>
      <c r="T38" s="112">
        <f t="shared" si="1"/>
        <v>0</v>
      </c>
      <c r="U38" s="113"/>
      <c r="V38" s="113"/>
      <c r="W38" s="114"/>
      <c r="X38" s="115"/>
      <c r="Y38" s="116"/>
      <c r="Z38" s="117"/>
      <c r="AA38" s="117"/>
      <c r="AB38" s="111">
        <f t="shared" si="2"/>
        <v>0</v>
      </c>
      <c r="AC38" s="111"/>
      <c r="AD38" s="114"/>
      <c r="AE38" s="115"/>
      <c r="AF38" s="116"/>
      <c r="AG38" s="117"/>
      <c r="AH38" s="117"/>
      <c r="AI38" s="111">
        <f t="shared" si="3"/>
        <v>0</v>
      </c>
      <c r="AJ38" s="111"/>
      <c r="AK38" s="166"/>
    </row>
    <row r="39" spans="1:37" ht="11.45" customHeight="1" x14ac:dyDescent="0.2">
      <c r="A39" s="89"/>
      <c r="B39" s="117"/>
      <c r="C39" s="117"/>
      <c r="D39" s="117"/>
      <c r="E39" s="28"/>
      <c r="F39" s="29">
        <f t="shared" si="0"/>
        <v>0</v>
      </c>
      <c r="G39" s="117"/>
      <c r="H39" s="117"/>
      <c r="I39" s="117"/>
      <c r="J39" s="28"/>
      <c r="K39" s="112">
        <f t="shared" si="4"/>
        <v>0</v>
      </c>
      <c r="L39" s="113"/>
      <c r="M39" s="118"/>
      <c r="N39" s="117"/>
      <c r="O39" s="117"/>
      <c r="P39" s="117"/>
      <c r="Q39" s="114"/>
      <c r="R39" s="115"/>
      <c r="S39" s="116"/>
      <c r="T39" s="112">
        <f t="shared" si="1"/>
        <v>0</v>
      </c>
      <c r="U39" s="113"/>
      <c r="V39" s="113"/>
      <c r="W39" s="114"/>
      <c r="X39" s="115"/>
      <c r="Y39" s="116"/>
      <c r="Z39" s="117"/>
      <c r="AA39" s="117"/>
      <c r="AB39" s="111">
        <f t="shared" si="2"/>
        <v>0</v>
      </c>
      <c r="AC39" s="111"/>
      <c r="AD39" s="114"/>
      <c r="AE39" s="115"/>
      <c r="AF39" s="116"/>
      <c r="AG39" s="117"/>
      <c r="AH39" s="117"/>
      <c r="AI39" s="111">
        <f t="shared" si="3"/>
        <v>0</v>
      </c>
      <c r="AJ39" s="111"/>
      <c r="AK39" s="166"/>
    </row>
    <row r="40" spans="1:37" ht="11.45" customHeight="1" x14ac:dyDescent="0.2">
      <c r="A40" s="89"/>
      <c r="B40" s="161" t="s">
        <v>56</v>
      </c>
      <c r="C40" s="161"/>
      <c r="D40" s="161"/>
      <c r="E40" s="161"/>
      <c r="F40" s="34">
        <f>INT(SUM(F30:F39)/30)</f>
        <v>0</v>
      </c>
      <c r="G40" s="161" t="s">
        <v>56</v>
      </c>
      <c r="H40" s="161"/>
      <c r="I40" s="161"/>
      <c r="J40" s="161"/>
      <c r="K40" s="162">
        <f>INT(SUM(K30:M39)/30)</f>
        <v>0</v>
      </c>
      <c r="L40" s="163"/>
      <c r="M40" s="164"/>
      <c r="N40" s="161" t="s">
        <v>56</v>
      </c>
      <c r="O40" s="161"/>
      <c r="P40" s="161"/>
      <c r="Q40" s="161"/>
      <c r="R40" s="161"/>
      <c r="S40" s="161"/>
      <c r="T40" s="162">
        <f>INT(SUM(T30:V39)/30)</f>
        <v>0</v>
      </c>
      <c r="U40" s="163"/>
      <c r="V40" s="164"/>
      <c r="W40" s="158" t="s">
        <v>56</v>
      </c>
      <c r="X40" s="159"/>
      <c r="Y40" s="159"/>
      <c r="Z40" s="159"/>
      <c r="AA40" s="160"/>
      <c r="AB40" s="157">
        <f>INT(SUM(AB30:AC39)/30)</f>
        <v>0</v>
      </c>
      <c r="AC40" s="157"/>
      <c r="AD40" s="158" t="s">
        <v>56</v>
      </c>
      <c r="AE40" s="159"/>
      <c r="AF40" s="159"/>
      <c r="AG40" s="159"/>
      <c r="AH40" s="160"/>
      <c r="AI40" s="157">
        <f>INT(SUM(AI30:AJ39)/30)</f>
        <v>0</v>
      </c>
      <c r="AJ40" s="157"/>
      <c r="AK40" s="166"/>
    </row>
    <row r="41" spans="1:37" ht="11.45" customHeight="1" x14ac:dyDescent="0.2">
      <c r="A41" s="89"/>
      <c r="B41" s="161" t="s">
        <v>57</v>
      </c>
      <c r="C41" s="161"/>
      <c r="D41" s="161"/>
      <c r="E41" s="161"/>
      <c r="F41" s="34">
        <f>SUM(F30:F39)-F40*30</f>
        <v>0</v>
      </c>
      <c r="G41" s="161" t="s">
        <v>57</v>
      </c>
      <c r="H41" s="161"/>
      <c r="I41" s="161"/>
      <c r="J41" s="161"/>
      <c r="K41" s="162">
        <f>SUM(K30:M39)-K40*30</f>
        <v>0</v>
      </c>
      <c r="L41" s="163"/>
      <c r="M41" s="164"/>
      <c r="N41" s="161" t="s">
        <v>57</v>
      </c>
      <c r="O41" s="161"/>
      <c r="P41" s="161"/>
      <c r="Q41" s="161"/>
      <c r="R41" s="161"/>
      <c r="S41" s="161"/>
      <c r="T41" s="162">
        <f>SUM(T30:V39)-T40*30</f>
        <v>0</v>
      </c>
      <c r="U41" s="163"/>
      <c r="V41" s="164"/>
      <c r="W41" s="158" t="s">
        <v>57</v>
      </c>
      <c r="X41" s="159"/>
      <c r="Y41" s="159"/>
      <c r="Z41" s="159"/>
      <c r="AA41" s="160"/>
      <c r="AB41" s="157">
        <f>SUM(AB30:AC39)-AB40*30</f>
        <v>0</v>
      </c>
      <c r="AC41" s="157"/>
      <c r="AD41" s="158" t="s">
        <v>57</v>
      </c>
      <c r="AE41" s="159"/>
      <c r="AF41" s="159"/>
      <c r="AG41" s="159"/>
      <c r="AH41" s="160"/>
      <c r="AI41" s="157">
        <f>SUM(AI30:AJ39)-AI40*30</f>
        <v>0</v>
      </c>
      <c r="AJ41" s="157"/>
      <c r="AK41" s="166"/>
    </row>
    <row r="42" spans="1:37" ht="11.45" customHeight="1" x14ac:dyDescent="0.2">
      <c r="A42" s="89"/>
      <c r="B42" s="137" t="s">
        <v>65</v>
      </c>
      <c r="C42" s="137"/>
      <c r="D42" s="137"/>
      <c r="E42" s="137"/>
      <c r="F42" s="33">
        <f>F40*0.5+IF(F41&gt;15,0.5,0)</f>
        <v>0</v>
      </c>
      <c r="G42" s="137" t="s">
        <v>65</v>
      </c>
      <c r="H42" s="137"/>
      <c r="I42" s="137"/>
      <c r="J42" s="137"/>
      <c r="K42" s="138">
        <f>K40*0.5+IF(K41&gt;15,0.5,0)</f>
        <v>0</v>
      </c>
      <c r="L42" s="139"/>
      <c r="M42" s="140"/>
      <c r="N42" s="137" t="s">
        <v>65</v>
      </c>
      <c r="O42" s="137"/>
      <c r="P42" s="137"/>
      <c r="Q42" s="137"/>
      <c r="R42" s="137"/>
      <c r="S42" s="137"/>
      <c r="T42" s="138">
        <f>T40*0.5+IF(T41&gt;15,0.5,0)</f>
        <v>0</v>
      </c>
      <c r="U42" s="139"/>
      <c r="V42" s="140"/>
      <c r="W42" s="127" t="s">
        <v>65</v>
      </c>
      <c r="X42" s="128"/>
      <c r="Y42" s="128"/>
      <c r="Z42" s="128"/>
      <c r="AA42" s="129"/>
      <c r="AB42" s="130">
        <f>AB40*0.5+IF(AB41&gt;15,0.5,0)</f>
        <v>0</v>
      </c>
      <c r="AC42" s="130"/>
      <c r="AD42" s="127" t="s">
        <v>65</v>
      </c>
      <c r="AE42" s="128"/>
      <c r="AF42" s="128"/>
      <c r="AG42" s="128"/>
      <c r="AH42" s="129"/>
      <c r="AI42" s="130">
        <f>AI40*0.5+IF(AI41&gt;15,0.5,0)</f>
        <v>0</v>
      </c>
      <c r="AJ42" s="130"/>
      <c r="AK42" s="166"/>
    </row>
    <row r="43" spans="1:37" ht="11.45" customHeight="1" x14ac:dyDescent="0.2">
      <c r="A43" s="89"/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66"/>
    </row>
    <row r="44" spans="1:37" ht="11.45" customHeight="1" x14ac:dyDescent="0.2">
      <c r="A44" s="89"/>
      <c r="B44" s="133" t="s">
        <v>53</v>
      </c>
      <c r="C44" s="133"/>
      <c r="D44" s="133"/>
      <c r="E44" s="134"/>
      <c r="F44" s="135"/>
      <c r="G44" s="133" t="s">
        <v>53</v>
      </c>
      <c r="H44" s="133"/>
      <c r="I44" s="133"/>
      <c r="J44" s="134"/>
      <c r="K44" s="136"/>
      <c r="L44" s="136"/>
      <c r="M44" s="136"/>
      <c r="N44" s="133" t="s">
        <v>53</v>
      </c>
      <c r="O44" s="133"/>
      <c r="P44" s="133"/>
      <c r="Q44" s="134"/>
      <c r="R44" s="136"/>
      <c r="S44" s="136"/>
      <c r="T44" s="136"/>
      <c r="U44" s="136"/>
      <c r="V44" s="135"/>
      <c r="W44" s="124" t="s">
        <v>53</v>
      </c>
      <c r="X44" s="125"/>
      <c r="Y44" s="126"/>
      <c r="Z44" s="123"/>
      <c r="AA44" s="123"/>
      <c r="AB44" s="123"/>
      <c r="AC44" s="123"/>
      <c r="AD44" s="124" t="s">
        <v>53</v>
      </c>
      <c r="AE44" s="125"/>
      <c r="AF44" s="126"/>
      <c r="AG44" s="123"/>
      <c r="AH44" s="123"/>
      <c r="AI44" s="123"/>
      <c r="AJ44" s="123"/>
      <c r="AK44" s="166"/>
    </row>
    <row r="45" spans="1:37" x14ac:dyDescent="0.2">
      <c r="A45" s="89"/>
      <c r="B45" s="119" t="s">
        <v>54</v>
      </c>
      <c r="C45" s="119"/>
      <c r="D45" s="119"/>
      <c r="E45" s="30" t="s">
        <v>55</v>
      </c>
      <c r="F45" s="11" t="s">
        <v>66</v>
      </c>
      <c r="G45" s="119" t="s">
        <v>54</v>
      </c>
      <c r="H45" s="119"/>
      <c r="I45" s="119"/>
      <c r="J45" s="30" t="s">
        <v>55</v>
      </c>
      <c r="K45" s="120" t="s">
        <v>66</v>
      </c>
      <c r="L45" s="121"/>
      <c r="M45" s="122"/>
      <c r="N45" s="119" t="s">
        <v>54</v>
      </c>
      <c r="O45" s="119"/>
      <c r="P45" s="119"/>
      <c r="Q45" s="120" t="s">
        <v>55</v>
      </c>
      <c r="R45" s="121"/>
      <c r="S45" s="122"/>
      <c r="T45" s="120" t="s">
        <v>66</v>
      </c>
      <c r="U45" s="121"/>
      <c r="V45" s="121"/>
      <c r="W45" s="120" t="s">
        <v>54</v>
      </c>
      <c r="X45" s="121"/>
      <c r="Y45" s="122"/>
      <c r="Z45" s="119" t="s">
        <v>55</v>
      </c>
      <c r="AA45" s="119"/>
      <c r="AB45" s="119" t="s">
        <v>66</v>
      </c>
      <c r="AC45" s="119"/>
      <c r="AD45" s="120" t="s">
        <v>54</v>
      </c>
      <c r="AE45" s="121"/>
      <c r="AF45" s="122"/>
      <c r="AG45" s="119" t="s">
        <v>55</v>
      </c>
      <c r="AH45" s="119"/>
      <c r="AI45" s="119" t="s">
        <v>66</v>
      </c>
      <c r="AJ45" s="119"/>
      <c r="AK45" s="166"/>
    </row>
    <row r="46" spans="1:37" x14ac:dyDescent="0.2">
      <c r="A46" s="89"/>
      <c r="B46" s="117"/>
      <c r="C46" s="117"/>
      <c r="D46" s="117"/>
      <c r="E46" s="28"/>
      <c r="F46" s="29">
        <f>IF(E46=0,0,DAYS360(B46,E46+1))</f>
        <v>0</v>
      </c>
      <c r="G46" s="117"/>
      <c r="H46" s="117"/>
      <c r="I46" s="117"/>
      <c r="J46" s="28"/>
      <c r="K46" s="112">
        <f>IF(J46=0,0,DAYS360(G46,J46+1))</f>
        <v>0</v>
      </c>
      <c r="L46" s="113"/>
      <c r="M46" s="118"/>
      <c r="N46" s="117"/>
      <c r="O46" s="117"/>
      <c r="P46" s="117"/>
      <c r="Q46" s="114"/>
      <c r="R46" s="115"/>
      <c r="S46" s="116"/>
      <c r="T46" s="112">
        <f>IF(Q46=0,0,DAYS360(N46,Q46+1))</f>
        <v>0</v>
      </c>
      <c r="U46" s="113"/>
      <c r="V46" s="113"/>
      <c r="W46" s="114"/>
      <c r="X46" s="115"/>
      <c r="Y46" s="116"/>
      <c r="Z46" s="117"/>
      <c r="AA46" s="117"/>
      <c r="AB46" s="111">
        <f>IF(Z46=0,0,DAYS360(W46,Z46+1))</f>
        <v>0</v>
      </c>
      <c r="AC46" s="111"/>
      <c r="AD46" s="114"/>
      <c r="AE46" s="115"/>
      <c r="AF46" s="116"/>
      <c r="AG46" s="117"/>
      <c r="AH46" s="117"/>
      <c r="AI46" s="111">
        <f>IF(AG46=0,0,DAYS360(AD46,AG46+1))</f>
        <v>0</v>
      </c>
      <c r="AJ46" s="111"/>
      <c r="AK46" s="166"/>
    </row>
    <row r="47" spans="1:37" ht="11.45" customHeight="1" x14ac:dyDescent="0.2">
      <c r="A47" s="89"/>
      <c r="B47" s="117"/>
      <c r="C47" s="117"/>
      <c r="D47" s="117"/>
      <c r="E47" s="28"/>
      <c r="F47" s="29">
        <f t="shared" ref="F47:F55" si="5">IF(E47=0,0,DAYS360(B47,E47+1))</f>
        <v>0</v>
      </c>
      <c r="G47" s="117"/>
      <c r="H47" s="117"/>
      <c r="I47" s="117"/>
      <c r="J47" s="28"/>
      <c r="K47" s="112">
        <f>IF(J47=0,0,DAYS360(G47,J47+1))</f>
        <v>0</v>
      </c>
      <c r="L47" s="113"/>
      <c r="M47" s="118"/>
      <c r="N47" s="117"/>
      <c r="O47" s="117"/>
      <c r="P47" s="117"/>
      <c r="Q47" s="114"/>
      <c r="R47" s="115"/>
      <c r="S47" s="116"/>
      <c r="T47" s="112">
        <f t="shared" ref="T47:T55" si="6">IF(Q47=0,0,DAYS360(N47,Q47+1))</f>
        <v>0</v>
      </c>
      <c r="U47" s="113"/>
      <c r="V47" s="113"/>
      <c r="W47" s="117"/>
      <c r="X47" s="117"/>
      <c r="Y47" s="117"/>
      <c r="Z47" s="117"/>
      <c r="AA47" s="117"/>
      <c r="AB47" s="111">
        <f t="shared" ref="AB47:AB55" si="7">IF(Z47=0,0,DAYS360(W47,Z47+1))</f>
        <v>0</v>
      </c>
      <c r="AC47" s="111"/>
      <c r="AD47" s="114"/>
      <c r="AE47" s="115"/>
      <c r="AF47" s="116"/>
      <c r="AG47" s="114"/>
      <c r="AH47" s="116"/>
      <c r="AI47" s="111">
        <f t="shared" ref="AI47:AI55" si="8">IF(AG47=0,0,DAYS360(AD47,AG47+1))</f>
        <v>0</v>
      </c>
      <c r="AJ47" s="111"/>
      <c r="AK47" s="166"/>
    </row>
    <row r="48" spans="1:37" ht="11.45" customHeight="1" x14ac:dyDescent="0.2">
      <c r="A48" s="89"/>
      <c r="B48" s="117"/>
      <c r="C48" s="117"/>
      <c r="D48" s="117"/>
      <c r="E48" s="28"/>
      <c r="F48" s="29">
        <f t="shared" si="5"/>
        <v>0</v>
      </c>
      <c r="G48" s="117"/>
      <c r="H48" s="117"/>
      <c r="I48" s="117"/>
      <c r="J48" s="22"/>
      <c r="K48" s="112">
        <f t="shared" ref="K48:K55" si="9">IF(J48=0,0,DAYS360(G48,J48+1))</f>
        <v>0</v>
      </c>
      <c r="L48" s="113"/>
      <c r="M48" s="118"/>
      <c r="N48" s="117"/>
      <c r="O48" s="117"/>
      <c r="P48" s="117"/>
      <c r="Q48" s="114"/>
      <c r="R48" s="115"/>
      <c r="S48" s="116"/>
      <c r="T48" s="112">
        <f t="shared" si="6"/>
        <v>0</v>
      </c>
      <c r="U48" s="113"/>
      <c r="V48" s="113"/>
      <c r="W48" s="114"/>
      <c r="X48" s="115"/>
      <c r="Y48" s="116"/>
      <c r="Z48" s="117"/>
      <c r="AA48" s="117"/>
      <c r="AB48" s="111">
        <f t="shared" si="7"/>
        <v>0</v>
      </c>
      <c r="AC48" s="111"/>
      <c r="AD48" s="114"/>
      <c r="AE48" s="115"/>
      <c r="AF48" s="116"/>
      <c r="AG48" s="117"/>
      <c r="AH48" s="117"/>
      <c r="AI48" s="111">
        <f t="shared" si="8"/>
        <v>0</v>
      </c>
      <c r="AJ48" s="111"/>
      <c r="AK48" s="166"/>
    </row>
    <row r="49" spans="1:37" ht="11.45" customHeight="1" x14ac:dyDescent="0.2">
      <c r="A49" s="89"/>
      <c r="B49" s="117"/>
      <c r="C49" s="117"/>
      <c r="D49" s="117"/>
      <c r="E49" s="28"/>
      <c r="F49" s="29">
        <f t="shared" si="5"/>
        <v>0</v>
      </c>
      <c r="G49" s="117"/>
      <c r="H49" s="117"/>
      <c r="I49" s="117"/>
      <c r="J49" s="22"/>
      <c r="K49" s="112">
        <f t="shared" si="9"/>
        <v>0</v>
      </c>
      <c r="L49" s="113"/>
      <c r="M49" s="118"/>
      <c r="N49" s="117"/>
      <c r="O49" s="117"/>
      <c r="P49" s="117"/>
      <c r="Q49" s="114"/>
      <c r="R49" s="115"/>
      <c r="S49" s="116"/>
      <c r="T49" s="112">
        <f t="shared" si="6"/>
        <v>0</v>
      </c>
      <c r="U49" s="113"/>
      <c r="V49" s="113"/>
      <c r="W49" s="114"/>
      <c r="X49" s="115"/>
      <c r="Y49" s="116"/>
      <c r="Z49" s="117"/>
      <c r="AA49" s="117"/>
      <c r="AB49" s="111">
        <f t="shared" si="7"/>
        <v>0</v>
      </c>
      <c r="AC49" s="111"/>
      <c r="AD49" s="114"/>
      <c r="AE49" s="115"/>
      <c r="AF49" s="116"/>
      <c r="AG49" s="117"/>
      <c r="AH49" s="117"/>
      <c r="AI49" s="111">
        <f t="shared" si="8"/>
        <v>0</v>
      </c>
      <c r="AJ49" s="111"/>
      <c r="AK49" s="166"/>
    </row>
    <row r="50" spans="1:37" ht="11.45" customHeight="1" x14ac:dyDescent="0.2">
      <c r="A50" s="89"/>
      <c r="B50" s="117"/>
      <c r="C50" s="117"/>
      <c r="D50" s="117"/>
      <c r="E50" s="28"/>
      <c r="F50" s="29">
        <f t="shared" si="5"/>
        <v>0</v>
      </c>
      <c r="G50" s="117"/>
      <c r="H50" s="117"/>
      <c r="I50" s="117"/>
      <c r="J50" s="22"/>
      <c r="K50" s="112">
        <f t="shared" si="9"/>
        <v>0</v>
      </c>
      <c r="L50" s="113"/>
      <c r="M50" s="118"/>
      <c r="N50" s="117"/>
      <c r="O50" s="117"/>
      <c r="P50" s="117"/>
      <c r="Q50" s="114"/>
      <c r="R50" s="115"/>
      <c r="S50" s="116"/>
      <c r="T50" s="112">
        <f t="shared" si="6"/>
        <v>0</v>
      </c>
      <c r="U50" s="113"/>
      <c r="V50" s="113"/>
      <c r="W50" s="114"/>
      <c r="X50" s="115"/>
      <c r="Y50" s="116"/>
      <c r="Z50" s="117"/>
      <c r="AA50" s="117"/>
      <c r="AB50" s="111">
        <f t="shared" si="7"/>
        <v>0</v>
      </c>
      <c r="AC50" s="111"/>
      <c r="AD50" s="114"/>
      <c r="AE50" s="115"/>
      <c r="AF50" s="116"/>
      <c r="AG50" s="117"/>
      <c r="AH50" s="117"/>
      <c r="AI50" s="111">
        <f t="shared" si="8"/>
        <v>0</v>
      </c>
      <c r="AJ50" s="111"/>
      <c r="AK50" s="166"/>
    </row>
    <row r="51" spans="1:37" ht="11.45" customHeight="1" x14ac:dyDescent="0.2">
      <c r="A51" s="89"/>
      <c r="B51" s="117"/>
      <c r="C51" s="117"/>
      <c r="D51" s="117"/>
      <c r="E51" s="28"/>
      <c r="F51" s="29">
        <f t="shared" si="5"/>
        <v>0</v>
      </c>
      <c r="G51" s="117"/>
      <c r="H51" s="117"/>
      <c r="I51" s="117"/>
      <c r="J51" s="22"/>
      <c r="K51" s="112">
        <f t="shared" si="9"/>
        <v>0</v>
      </c>
      <c r="L51" s="113"/>
      <c r="M51" s="118"/>
      <c r="N51" s="117"/>
      <c r="O51" s="117"/>
      <c r="P51" s="117"/>
      <c r="Q51" s="114"/>
      <c r="R51" s="115"/>
      <c r="S51" s="116"/>
      <c r="T51" s="112">
        <f t="shared" si="6"/>
        <v>0</v>
      </c>
      <c r="U51" s="113"/>
      <c r="V51" s="113"/>
      <c r="W51" s="114"/>
      <c r="X51" s="115"/>
      <c r="Y51" s="116"/>
      <c r="Z51" s="117"/>
      <c r="AA51" s="117"/>
      <c r="AB51" s="111">
        <f t="shared" si="7"/>
        <v>0</v>
      </c>
      <c r="AC51" s="111"/>
      <c r="AD51" s="114"/>
      <c r="AE51" s="115"/>
      <c r="AF51" s="116"/>
      <c r="AG51" s="117"/>
      <c r="AH51" s="117"/>
      <c r="AI51" s="111">
        <f t="shared" si="8"/>
        <v>0</v>
      </c>
      <c r="AJ51" s="111"/>
      <c r="AK51" s="166"/>
    </row>
    <row r="52" spans="1:37" ht="11.45" customHeight="1" x14ac:dyDescent="0.2">
      <c r="A52" s="89"/>
      <c r="B52" s="117"/>
      <c r="C52" s="117"/>
      <c r="D52" s="117"/>
      <c r="E52" s="28"/>
      <c r="F52" s="29">
        <f t="shared" si="5"/>
        <v>0</v>
      </c>
      <c r="G52" s="117"/>
      <c r="H52" s="117"/>
      <c r="I52" s="117"/>
      <c r="J52" s="22"/>
      <c r="K52" s="112">
        <f t="shared" si="9"/>
        <v>0</v>
      </c>
      <c r="L52" s="113"/>
      <c r="M52" s="118"/>
      <c r="N52" s="117"/>
      <c r="O52" s="117"/>
      <c r="P52" s="117"/>
      <c r="Q52" s="114"/>
      <c r="R52" s="115"/>
      <c r="S52" s="116"/>
      <c r="T52" s="112">
        <f t="shared" si="6"/>
        <v>0</v>
      </c>
      <c r="U52" s="113"/>
      <c r="V52" s="113"/>
      <c r="W52" s="114"/>
      <c r="X52" s="115"/>
      <c r="Y52" s="116"/>
      <c r="Z52" s="117"/>
      <c r="AA52" s="117"/>
      <c r="AB52" s="111">
        <f t="shared" si="7"/>
        <v>0</v>
      </c>
      <c r="AC52" s="111"/>
      <c r="AD52" s="114"/>
      <c r="AE52" s="115"/>
      <c r="AF52" s="116"/>
      <c r="AG52" s="117"/>
      <c r="AH52" s="117"/>
      <c r="AI52" s="111">
        <f t="shared" si="8"/>
        <v>0</v>
      </c>
      <c r="AJ52" s="111"/>
      <c r="AK52" s="166"/>
    </row>
    <row r="53" spans="1:37" ht="11.45" customHeight="1" x14ac:dyDescent="0.2">
      <c r="A53" s="89"/>
      <c r="B53" s="117"/>
      <c r="C53" s="117"/>
      <c r="D53" s="117"/>
      <c r="E53" s="28"/>
      <c r="F53" s="29">
        <f t="shared" si="5"/>
        <v>0</v>
      </c>
      <c r="G53" s="117"/>
      <c r="H53" s="117"/>
      <c r="I53" s="117"/>
      <c r="J53" s="22"/>
      <c r="K53" s="112">
        <f t="shared" si="9"/>
        <v>0</v>
      </c>
      <c r="L53" s="113"/>
      <c r="M53" s="118"/>
      <c r="N53" s="117"/>
      <c r="O53" s="117"/>
      <c r="P53" s="117"/>
      <c r="Q53" s="114"/>
      <c r="R53" s="115"/>
      <c r="S53" s="116"/>
      <c r="T53" s="112">
        <f t="shared" si="6"/>
        <v>0</v>
      </c>
      <c r="U53" s="113"/>
      <c r="V53" s="113"/>
      <c r="W53" s="114"/>
      <c r="X53" s="115"/>
      <c r="Y53" s="116"/>
      <c r="Z53" s="117"/>
      <c r="AA53" s="117"/>
      <c r="AB53" s="111">
        <f t="shared" si="7"/>
        <v>0</v>
      </c>
      <c r="AC53" s="111"/>
      <c r="AD53" s="114"/>
      <c r="AE53" s="115"/>
      <c r="AF53" s="116"/>
      <c r="AG53" s="117"/>
      <c r="AH53" s="117"/>
      <c r="AI53" s="111">
        <f t="shared" si="8"/>
        <v>0</v>
      </c>
      <c r="AJ53" s="111"/>
      <c r="AK53" s="166"/>
    </row>
    <row r="54" spans="1:37" ht="11.45" customHeight="1" x14ac:dyDescent="0.2">
      <c r="A54" s="89"/>
      <c r="B54" s="117"/>
      <c r="C54" s="117"/>
      <c r="D54" s="117"/>
      <c r="E54" s="28"/>
      <c r="F54" s="29">
        <f t="shared" si="5"/>
        <v>0</v>
      </c>
      <c r="G54" s="117"/>
      <c r="H54" s="117"/>
      <c r="I54" s="117"/>
      <c r="J54" s="22"/>
      <c r="K54" s="112">
        <f t="shared" si="9"/>
        <v>0</v>
      </c>
      <c r="L54" s="113"/>
      <c r="M54" s="118"/>
      <c r="N54" s="117"/>
      <c r="O54" s="117"/>
      <c r="P54" s="117"/>
      <c r="Q54" s="114"/>
      <c r="R54" s="115"/>
      <c r="S54" s="116"/>
      <c r="T54" s="112">
        <f t="shared" si="6"/>
        <v>0</v>
      </c>
      <c r="U54" s="113"/>
      <c r="V54" s="113"/>
      <c r="W54" s="114"/>
      <c r="X54" s="115"/>
      <c r="Y54" s="116"/>
      <c r="Z54" s="117"/>
      <c r="AA54" s="117"/>
      <c r="AB54" s="111">
        <f t="shared" si="7"/>
        <v>0</v>
      </c>
      <c r="AC54" s="111"/>
      <c r="AD54" s="114"/>
      <c r="AE54" s="115"/>
      <c r="AF54" s="116"/>
      <c r="AG54" s="117"/>
      <c r="AH54" s="117"/>
      <c r="AI54" s="111">
        <f t="shared" si="8"/>
        <v>0</v>
      </c>
      <c r="AJ54" s="111"/>
      <c r="AK54" s="166"/>
    </row>
    <row r="55" spans="1:37" ht="11.45" customHeight="1" x14ac:dyDescent="0.2">
      <c r="A55" s="89"/>
      <c r="B55" s="117"/>
      <c r="C55" s="117"/>
      <c r="D55" s="117"/>
      <c r="E55" s="28"/>
      <c r="F55" s="29">
        <f t="shared" si="5"/>
        <v>0</v>
      </c>
      <c r="G55" s="117"/>
      <c r="H55" s="117"/>
      <c r="I55" s="117"/>
      <c r="J55" s="22"/>
      <c r="K55" s="112">
        <f t="shared" si="9"/>
        <v>0</v>
      </c>
      <c r="L55" s="113"/>
      <c r="M55" s="118"/>
      <c r="N55" s="117"/>
      <c r="O55" s="117"/>
      <c r="P55" s="117"/>
      <c r="Q55" s="114"/>
      <c r="R55" s="115"/>
      <c r="S55" s="116"/>
      <c r="T55" s="112">
        <f t="shared" si="6"/>
        <v>0</v>
      </c>
      <c r="U55" s="113"/>
      <c r="V55" s="113"/>
      <c r="W55" s="114"/>
      <c r="X55" s="115"/>
      <c r="Y55" s="116"/>
      <c r="Z55" s="117"/>
      <c r="AA55" s="117"/>
      <c r="AB55" s="111">
        <f t="shared" si="7"/>
        <v>0</v>
      </c>
      <c r="AC55" s="111"/>
      <c r="AD55" s="114"/>
      <c r="AE55" s="115"/>
      <c r="AF55" s="116"/>
      <c r="AG55" s="117"/>
      <c r="AH55" s="117"/>
      <c r="AI55" s="111">
        <f t="shared" si="8"/>
        <v>0</v>
      </c>
      <c r="AJ55" s="111"/>
      <c r="AK55" s="166"/>
    </row>
    <row r="56" spans="1:37" ht="11.45" customHeight="1" x14ac:dyDescent="0.2">
      <c r="A56" s="89"/>
      <c r="B56" s="161" t="s">
        <v>56</v>
      </c>
      <c r="C56" s="161"/>
      <c r="D56" s="161"/>
      <c r="E56" s="161"/>
      <c r="F56" s="34">
        <f>INT(SUM(F46:F55)/30)</f>
        <v>0</v>
      </c>
      <c r="G56" s="161" t="s">
        <v>56</v>
      </c>
      <c r="H56" s="161"/>
      <c r="I56" s="161"/>
      <c r="J56" s="161"/>
      <c r="K56" s="162">
        <f>INT(SUM(K46:M55)/30)</f>
        <v>0</v>
      </c>
      <c r="L56" s="163"/>
      <c r="M56" s="164"/>
      <c r="N56" s="161" t="s">
        <v>56</v>
      </c>
      <c r="O56" s="161"/>
      <c r="P56" s="161"/>
      <c r="Q56" s="161"/>
      <c r="R56" s="161"/>
      <c r="S56" s="161"/>
      <c r="T56" s="162">
        <f>INT(SUM(T46:V55)/30)</f>
        <v>0</v>
      </c>
      <c r="U56" s="163"/>
      <c r="V56" s="164"/>
      <c r="W56" s="158" t="s">
        <v>56</v>
      </c>
      <c r="X56" s="159"/>
      <c r="Y56" s="159"/>
      <c r="Z56" s="159"/>
      <c r="AA56" s="160"/>
      <c r="AB56" s="157">
        <f>INT(SUM(AB46:AC55)/30)</f>
        <v>0</v>
      </c>
      <c r="AC56" s="157"/>
      <c r="AD56" s="158" t="s">
        <v>56</v>
      </c>
      <c r="AE56" s="159"/>
      <c r="AF56" s="159"/>
      <c r="AG56" s="159"/>
      <c r="AH56" s="160"/>
      <c r="AI56" s="157">
        <f>INT(SUM(AI46:AJ55)/30)</f>
        <v>0</v>
      </c>
      <c r="AJ56" s="157"/>
      <c r="AK56" s="166"/>
    </row>
    <row r="57" spans="1:37" ht="11.45" customHeight="1" x14ac:dyDescent="0.2">
      <c r="A57" s="89"/>
      <c r="B57" s="161" t="s">
        <v>57</v>
      </c>
      <c r="C57" s="161"/>
      <c r="D57" s="161"/>
      <c r="E57" s="161"/>
      <c r="F57" s="34">
        <f>SUM(F46:F55)-F56*30</f>
        <v>0</v>
      </c>
      <c r="G57" s="161" t="s">
        <v>57</v>
      </c>
      <c r="H57" s="161"/>
      <c r="I57" s="161"/>
      <c r="J57" s="161"/>
      <c r="K57" s="162">
        <f>SUM(K46:M55)-K56*30</f>
        <v>0</v>
      </c>
      <c r="L57" s="163"/>
      <c r="M57" s="164"/>
      <c r="N57" s="161" t="s">
        <v>57</v>
      </c>
      <c r="O57" s="161"/>
      <c r="P57" s="161"/>
      <c r="Q57" s="161"/>
      <c r="R57" s="161"/>
      <c r="S57" s="161"/>
      <c r="T57" s="162">
        <f>SUM(T46:V55)-T56*30</f>
        <v>0</v>
      </c>
      <c r="U57" s="163"/>
      <c r="V57" s="164"/>
      <c r="W57" s="158" t="s">
        <v>57</v>
      </c>
      <c r="X57" s="159"/>
      <c r="Y57" s="159"/>
      <c r="Z57" s="159"/>
      <c r="AA57" s="160"/>
      <c r="AB57" s="157">
        <f>SUM(AB46:AC55)-AB56*30</f>
        <v>0</v>
      </c>
      <c r="AC57" s="157"/>
      <c r="AD57" s="158" t="s">
        <v>57</v>
      </c>
      <c r="AE57" s="159"/>
      <c r="AF57" s="159"/>
      <c r="AG57" s="159"/>
      <c r="AH57" s="160"/>
      <c r="AI57" s="157">
        <f>SUM(AI46:AJ55)-AI56*30</f>
        <v>0</v>
      </c>
      <c r="AJ57" s="157"/>
      <c r="AK57" s="166"/>
    </row>
    <row r="58" spans="1:37" ht="11.45" customHeight="1" thickBot="1" x14ac:dyDescent="0.25">
      <c r="A58" s="89"/>
      <c r="B58" s="94" t="s">
        <v>65</v>
      </c>
      <c r="C58" s="94"/>
      <c r="D58" s="94"/>
      <c r="E58" s="94"/>
      <c r="F58" s="32">
        <f>F56*0.5+IF(F57&gt;15,0.5,0)</f>
        <v>0</v>
      </c>
      <c r="G58" s="94" t="s">
        <v>65</v>
      </c>
      <c r="H58" s="94"/>
      <c r="I58" s="94"/>
      <c r="J58" s="94"/>
      <c r="K58" s="95">
        <f>K56*0.5+IF(K57&gt;15,0.5,0)</f>
        <v>0</v>
      </c>
      <c r="L58" s="96"/>
      <c r="M58" s="97"/>
      <c r="N58" s="94" t="s">
        <v>65</v>
      </c>
      <c r="O58" s="94"/>
      <c r="P58" s="94"/>
      <c r="Q58" s="94"/>
      <c r="R58" s="94"/>
      <c r="S58" s="94"/>
      <c r="T58" s="95">
        <f>T56*0.5+IF(T57&gt;15,0.5,0)</f>
        <v>0</v>
      </c>
      <c r="U58" s="96"/>
      <c r="V58" s="97"/>
      <c r="W58" s="78" t="s">
        <v>65</v>
      </c>
      <c r="X58" s="79"/>
      <c r="Y58" s="79"/>
      <c r="Z58" s="79"/>
      <c r="AA58" s="80"/>
      <c r="AB58" s="81">
        <f>AB56*0.5+IF(AB57&gt;15,0.5,0)</f>
        <v>0</v>
      </c>
      <c r="AC58" s="81"/>
      <c r="AD58" s="78" t="s">
        <v>65</v>
      </c>
      <c r="AE58" s="79"/>
      <c r="AF58" s="79"/>
      <c r="AG58" s="79"/>
      <c r="AH58" s="80"/>
      <c r="AI58" s="81">
        <f>AI56*0.5+IF(AI57&gt;15,0.5,0)</f>
        <v>0</v>
      </c>
      <c r="AJ58" s="81"/>
      <c r="AK58" s="166"/>
    </row>
    <row r="59" spans="1:37" ht="11.45" customHeight="1" thickBot="1" x14ac:dyDescent="0.25">
      <c r="A59" s="89"/>
      <c r="B59" s="82" t="s">
        <v>67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5">
        <f>SUM(F42,K42,T42,AB42,AI42,F58,K58,T58,AB58,AI58)</f>
        <v>0</v>
      </c>
      <c r="AI59" s="86"/>
      <c r="AJ59" s="87"/>
      <c r="AK59" s="166"/>
    </row>
    <row r="60" spans="1:37" ht="11.45" customHeight="1" x14ac:dyDescent="0.2">
      <c r="A60" s="89"/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66"/>
    </row>
    <row r="61" spans="1:37" ht="13.9" customHeight="1" x14ac:dyDescent="0.2">
      <c r="A61" s="89"/>
      <c r="B61" s="147" t="s">
        <v>76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66"/>
    </row>
    <row r="62" spans="1:37" ht="51" customHeight="1" x14ac:dyDescent="0.2">
      <c r="A62" s="89"/>
      <c r="B62" s="148" t="s">
        <v>121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66"/>
    </row>
    <row r="63" spans="1:37" ht="11.45" customHeight="1" x14ac:dyDescent="0.2">
      <c r="A63" s="89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66"/>
    </row>
    <row r="64" spans="1:37" ht="11.45" customHeight="1" x14ac:dyDescent="0.2">
      <c r="A64" s="89"/>
      <c r="B64" s="133" t="s">
        <v>53</v>
      </c>
      <c r="C64" s="133"/>
      <c r="D64" s="133"/>
      <c r="E64" s="134"/>
      <c r="F64" s="135"/>
      <c r="G64" s="133" t="s">
        <v>53</v>
      </c>
      <c r="H64" s="133"/>
      <c r="I64" s="133"/>
      <c r="J64" s="134"/>
      <c r="K64" s="136"/>
      <c r="L64" s="136"/>
      <c r="M64" s="136"/>
      <c r="N64" s="133" t="s">
        <v>53</v>
      </c>
      <c r="O64" s="133"/>
      <c r="P64" s="133"/>
      <c r="Q64" s="134"/>
      <c r="R64" s="136"/>
      <c r="S64" s="136"/>
      <c r="T64" s="136"/>
      <c r="U64" s="136"/>
      <c r="V64" s="135"/>
      <c r="W64" s="124" t="s">
        <v>53</v>
      </c>
      <c r="X64" s="125"/>
      <c r="Y64" s="126"/>
      <c r="Z64" s="123"/>
      <c r="AA64" s="123"/>
      <c r="AB64" s="123"/>
      <c r="AC64" s="123"/>
      <c r="AD64" s="124" t="s">
        <v>53</v>
      </c>
      <c r="AE64" s="125"/>
      <c r="AF64" s="126"/>
      <c r="AG64" s="123"/>
      <c r="AH64" s="123"/>
      <c r="AI64" s="123"/>
      <c r="AJ64" s="123"/>
      <c r="AK64" s="166"/>
    </row>
    <row r="65" spans="1:37" x14ac:dyDescent="0.2">
      <c r="A65" s="89"/>
      <c r="B65" s="119" t="s">
        <v>54</v>
      </c>
      <c r="C65" s="119"/>
      <c r="D65" s="119"/>
      <c r="E65" s="30" t="s">
        <v>55</v>
      </c>
      <c r="F65" s="11" t="s">
        <v>66</v>
      </c>
      <c r="G65" s="119" t="s">
        <v>54</v>
      </c>
      <c r="H65" s="119"/>
      <c r="I65" s="119"/>
      <c r="J65" s="30" t="s">
        <v>55</v>
      </c>
      <c r="K65" s="120" t="s">
        <v>66</v>
      </c>
      <c r="L65" s="121"/>
      <c r="M65" s="122"/>
      <c r="N65" s="119" t="s">
        <v>54</v>
      </c>
      <c r="O65" s="119"/>
      <c r="P65" s="119"/>
      <c r="Q65" s="120" t="s">
        <v>55</v>
      </c>
      <c r="R65" s="121"/>
      <c r="S65" s="122"/>
      <c r="T65" s="120" t="s">
        <v>66</v>
      </c>
      <c r="U65" s="121"/>
      <c r="V65" s="121"/>
      <c r="W65" s="120" t="s">
        <v>54</v>
      </c>
      <c r="X65" s="121"/>
      <c r="Y65" s="122"/>
      <c r="Z65" s="119" t="s">
        <v>55</v>
      </c>
      <c r="AA65" s="119"/>
      <c r="AB65" s="119" t="s">
        <v>66</v>
      </c>
      <c r="AC65" s="119"/>
      <c r="AD65" s="120" t="s">
        <v>54</v>
      </c>
      <c r="AE65" s="121"/>
      <c r="AF65" s="122"/>
      <c r="AG65" s="119" t="s">
        <v>55</v>
      </c>
      <c r="AH65" s="119"/>
      <c r="AI65" s="119" t="s">
        <v>66</v>
      </c>
      <c r="AJ65" s="119"/>
      <c r="AK65" s="166"/>
    </row>
    <row r="66" spans="1:37" x14ac:dyDescent="0.2">
      <c r="A66" s="89"/>
      <c r="B66" s="117"/>
      <c r="C66" s="117"/>
      <c r="D66" s="117"/>
      <c r="E66" s="28"/>
      <c r="F66" s="29">
        <f>IF(E66=0,0,DAYS360(B66,E66+1))</f>
        <v>0</v>
      </c>
      <c r="G66" s="117"/>
      <c r="H66" s="117"/>
      <c r="I66" s="117"/>
      <c r="J66" s="28"/>
      <c r="K66" s="112">
        <f>IF(J66=0,0,DAYS360(G66,J66+1))</f>
        <v>0</v>
      </c>
      <c r="L66" s="113"/>
      <c r="M66" s="118"/>
      <c r="N66" s="117"/>
      <c r="O66" s="117"/>
      <c r="P66" s="117"/>
      <c r="Q66" s="114"/>
      <c r="R66" s="115"/>
      <c r="S66" s="116"/>
      <c r="T66" s="112">
        <f>IF(Q66=0,0,DAYS360(N66,Q66+1))</f>
        <v>0</v>
      </c>
      <c r="U66" s="113"/>
      <c r="V66" s="113"/>
      <c r="W66" s="114"/>
      <c r="X66" s="115"/>
      <c r="Y66" s="116"/>
      <c r="Z66" s="117"/>
      <c r="AA66" s="117"/>
      <c r="AB66" s="111">
        <f>IF(Z66=0,0,DAYS360(W66,Z66+1))</f>
        <v>0</v>
      </c>
      <c r="AC66" s="111"/>
      <c r="AD66" s="114"/>
      <c r="AE66" s="115"/>
      <c r="AF66" s="116"/>
      <c r="AG66" s="117"/>
      <c r="AH66" s="117"/>
      <c r="AI66" s="111">
        <f>IF(AG66=0,0,DAYS360(AD66,AG66+1))</f>
        <v>0</v>
      </c>
      <c r="AJ66" s="111"/>
      <c r="AK66" s="166"/>
    </row>
    <row r="67" spans="1:37" ht="11.45" customHeight="1" x14ac:dyDescent="0.2">
      <c r="A67" s="89"/>
      <c r="B67" s="117"/>
      <c r="C67" s="117"/>
      <c r="D67" s="117"/>
      <c r="E67" s="28"/>
      <c r="F67" s="29">
        <f t="shared" ref="F67:F75" si="10">IF(E67=0,0,DAYS360(B67,E67+1))</f>
        <v>0</v>
      </c>
      <c r="G67" s="117"/>
      <c r="H67" s="117"/>
      <c r="I67" s="117"/>
      <c r="J67" s="28"/>
      <c r="K67" s="112">
        <f>IF(J67=0,0,DAYS360(G67,J67+1))</f>
        <v>0</v>
      </c>
      <c r="L67" s="113"/>
      <c r="M67" s="118"/>
      <c r="N67" s="117"/>
      <c r="O67" s="117"/>
      <c r="P67" s="117"/>
      <c r="Q67" s="114"/>
      <c r="R67" s="115"/>
      <c r="S67" s="116"/>
      <c r="T67" s="112">
        <f t="shared" ref="T67:T75" si="11">IF(Q67=0,0,DAYS360(N67,Q67+1))</f>
        <v>0</v>
      </c>
      <c r="U67" s="113"/>
      <c r="V67" s="113"/>
      <c r="W67" s="117"/>
      <c r="X67" s="117"/>
      <c r="Y67" s="117"/>
      <c r="Z67" s="117"/>
      <c r="AA67" s="117"/>
      <c r="AB67" s="111">
        <f t="shared" ref="AB67:AB75" si="12">IF(Z67=0,0,DAYS360(W67,Z67+1))</f>
        <v>0</v>
      </c>
      <c r="AC67" s="111"/>
      <c r="AD67" s="114"/>
      <c r="AE67" s="115"/>
      <c r="AF67" s="116"/>
      <c r="AG67" s="114"/>
      <c r="AH67" s="116"/>
      <c r="AI67" s="111">
        <f t="shared" ref="AI67:AI75" si="13">IF(AG67=0,0,DAYS360(AD67,AG67+1))</f>
        <v>0</v>
      </c>
      <c r="AJ67" s="111"/>
      <c r="AK67" s="166"/>
    </row>
    <row r="68" spans="1:37" ht="11.45" customHeight="1" x14ac:dyDescent="0.2">
      <c r="A68" s="89"/>
      <c r="B68" s="117"/>
      <c r="C68" s="117"/>
      <c r="D68" s="117"/>
      <c r="E68" s="28"/>
      <c r="F68" s="29">
        <f t="shared" si="10"/>
        <v>0</v>
      </c>
      <c r="G68" s="117"/>
      <c r="H68" s="117"/>
      <c r="I68" s="117"/>
      <c r="J68" s="28"/>
      <c r="K68" s="112">
        <f t="shared" ref="K68:K75" si="14">IF(J68=0,0,DAYS360(G68,J68+1))</f>
        <v>0</v>
      </c>
      <c r="L68" s="113"/>
      <c r="M68" s="118"/>
      <c r="N68" s="117"/>
      <c r="O68" s="117"/>
      <c r="P68" s="117"/>
      <c r="Q68" s="114"/>
      <c r="R68" s="115"/>
      <c r="S68" s="116"/>
      <c r="T68" s="112">
        <f t="shared" si="11"/>
        <v>0</v>
      </c>
      <c r="U68" s="113"/>
      <c r="V68" s="113"/>
      <c r="W68" s="114"/>
      <c r="X68" s="115"/>
      <c r="Y68" s="116"/>
      <c r="Z68" s="117"/>
      <c r="AA68" s="117"/>
      <c r="AB68" s="111">
        <f t="shared" si="12"/>
        <v>0</v>
      </c>
      <c r="AC68" s="111"/>
      <c r="AD68" s="114"/>
      <c r="AE68" s="115"/>
      <c r="AF68" s="116"/>
      <c r="AG68" s="117"/>
      <c r="AH68" s="117"/>
      <c r="AI68" s="111">
        <f t="shared" si="13"/>
        <v>0</v>
      </c>
      <c r="AJ68" s="111"/>
      <c r="AK68" s="166"/>
    </row>
    <row r="69" spans="1:37" ht="11.45" customHeight="1" x14ac:dyDescent="0.2">
      <c r="A69" s="89"/>
      <c r="B69" s="117"/>
      <c r="C69" s="117"/>
      <c r="D69" s="117"/>
      <c r="E69" s="28"/>
      <c r="F69" s="29">
        <f t="shared" si="10"/>
        <v>0</v>
      </c>
      <c r="G69" s="117"/>
      <c r="H69" s="117"/>
      <c r="I69" s="117"/>
      <c r="J69" s="28"/>
      <c r="K69" s="112">
        <f t="shared" si="14"/>
        <v>0</v>
      </c>
      <c r="L69" s="113"/>
      <c r="M69" s="118"/>
      <c r="N69" s="117"/>
      <c r="O69" s="117"/>
      <c r="P69" s="117"/>
      <c r="Q69" s="114"/>
      <c r="R69" s="115"/>
      <c r="S69" s="116"/>
      <c r="T69" s="112">
        <f t="shared" si="11"/>
        <v>0</v>
      </c>
      <c r="U69" s="113"/>
      <c r="V69" s="113"/>
      <c r="W69" s="114"/>
      <c r="X69" s="115"/>
      <c r="Y69" s="116"/>
      <c r="Z69" s="117"/>
      <c r="AA69" s="117"/>
      <c r="AB69" s="111">
        <f t="shared" si="12"/>
        <v>0</v>
      </c>
      <c r="AC69" s="111"/>
      <c r="AD69" s="114"/>
      <c r="AE69" s="115"/>
      <c r="AF69" s="116"/>
      <c r="AG69" s="117"/>
      <c r="AH69" s="117"/>
      <c r="AI69" s="111">
        <f t="shared" si="13"/>
        <v>0</v>
      </c>
      <c r="AJ69" s="111"/>
      <c r="AK69" s="166"/>
    </row>
    <row r="70" spans="1:37" ht="11.45" customHeight="1" x14ac:dyDescent="0.2">
      <c r="A70" s="89"/>
      <c r="B70" s="117"/>
      <c r="C70" s="117"/>
      <c r="D70" s="117"/>
      <c r="E70" s="28"/>
      <c r="F70" s="29">
        <f t="shared" si="10"/>
        <v>0</v>
      </c>
      <c r="G70" s="117"/>
      <c r="H70" s="117"/>
      <c r="I70" s="117"/>
      <c r="J70" s="28"/>
      <c r="K70" s="112">
        <f t="shared" si="14"/>
        <v>0</v>
      </c>
      <c r="L70" s="113"/>
      <c r="M70" s="118"/>
      <c r="N70" s="117"/>
      <c r="O70" s="117"/>
      <c r="P70" s="117"/>
      <c r="Q70" s="114"/>
      <c r="R70" s="115"/>
      <c r="S70" s="116"/>
      <c r="T70" s="112">
        <f t="shared" si="11"/>
        <v>0</v>
      </c>
      <c r="U70" s="113"/>
      <c r="V70" s="113"/>
      <c r="W70" s="114"/>
      <c r="X70" s="115"/>
      <c r="Y70" s="116"/>
      <c r="Z70" s="117"/>
      <c r="AA70" s="117"/>
      <c r="AB70" s="111">
        <f t="shared" si="12"/>
        <v>0</v>
      </c>
      <c r="AC70" s="111"/>
      <c r="AD70" s="114"/>
      <c r="AE70" s="115"/>
      <c r="AF70" s="116"/>
      <c r="AG70" s="117"/>
      <c r="AH70" s="117"/>
      <c r="AI70" s="111">
        <f t="shared" si="13"/>
        <v>0</v>
      </c>
      <c r="AJ70" s="111"/>
      <c r="AK70" s="166"/>
    </row>
    <row r="71" spans="1:37" ht="11.45" customHeight="1" x14ac:dyDescent="0.2">
      <c r="A71" s="89"/>
      <c r="B71" s="117"/>
      <c r="C71" s="117"/>
      <c r="D71" s="117"/>
      <c r="E71" s="28"/>
      <c r="F71" s="29">
        <f t="shared" si="10"/>
        <v>0</v>
      </c>
      <c r="G71" s="117"/>
      <c r="H71" s="117"/>
      <c r="I71" s="117"/>
      <c r="J71" s="28"/>
      <c r="K71" s="112">
        <f t="shared" si="14"/>
        <v>0</v>
      </c>
      <c r="L71" s="113"/>
      <c r="M71" s="118"/>
      <c r="N71" s="117"/>
      <c r="O71" s="117"/>
      <c r="P71" s="117"/>
      <c r="Q71" s="114"/>
      <c r="R71" s="115"/>
      <c r="S71" s="116"/>
      <c r="T71" s="112">
        <f t="shared" si="11"/>
        <v>0</v>
      </c>
      <c r="U71" s="113"/>
      <c r="V71" s="113"/>
      <c r="W71" s="114"/>
      <c r="X71" s="115"/>
      <c r="Y71" s="116"/>
      <c r="Z71" s="117"/>
      <c r="AA71" s="117"/>
      <c r="AB71" s="111">
        <f t="shared" si="12"/>
        <v>0</v>
      </c>
      <c r="AC71" s="111"/>
      <c r="AD71" s="114"/>
      <c r="AE71" s="115"/>
      <c r="AF71" s="116"/>
      <c r="AG71" s="117"/>
      <c r="AH71" s="117"/>
      <c r="AI71" s="111">
        <f t="shared" si="13"/>
        <v>0</v>
      </c>
      <c r="AJ71" s="111"/>
      <c r="AK71" s="166"/>
    </row>
    <row r="72" spans="1:37" ht="11.45" customHeight="1" x14ac:dyDescent="0.2">
      <c r="A72" s="89"/>
      <c r="B72" s="117"/>
      <c r="C72" s="117"/>
      <c r="D72" s="117"/>
      <c r="E72" s="28"/>
      <c r="F72" s="29">
        <f t="shared" si="10"/>
        <v>0</v>
      </c>
      <c r="G72" s="117"/>
      <c r="H72" s="117"/>
      <c r="I72" s="117"/>
      <c r="J72" s="28"/>
      <c r="K72" s="112">
        <f t="shared" si="14"/>
        <v>0</v>
      </c>
      <c r="L72" s="113"/>
      <c r="M72" s="118"/>
      <c r="N72" s="117"/>
      <c r="O72" s="117"/>
      <c r="P72" s="117"/>
      <c r="Q72" s="114"/>
      <c r="R72" s="115"/>
      <c r="S72" s="116"/>
      <c r="T72" s="112">
        <f t="shared" si="11"/>
        <v>0</v>
      </c>
      <c r="U72" s="113"/>
      <c r="V72" s="113"/>
      <c r="W72" s="114"/>
      <c r="X72" s="115"/>
      <c r="Y72" s="116"/>
      <c r="Z72" s="117"/>
      <c r="AA72" s="117"/>
      <c r="AB72" s="111">
        <f t="shared" si="12"/>
        <v>0</v>
      </c>
      <c r="AC72" s="111"/>
      <c r="AD72" s="114"/>
      <c r="AE72" s="115"/>
      <c r="AF72" s="116"/>
      <c r="AG72" s="117"/>
      <c r="AH72" s="117"/>
      <c r="AI72" s="111">
        <f t="shared" si="13"/>
        <v>0</v>
      </c>
      <c r="AJ72" s="111"/>
      <c r="AK72" s="166"/>
    </row>
    <row r="73" spans="1:37" ht="11.45" customHeight="1" x14ac:dyDescent="0.2">
      <c r="A73" s="89"/>
      <c r="B73" s="117"/>
      <c r="C73" s="117"/>
      <c r="D73" s="117"/>
      <c r="E73" s="28"/>
      <c r="F73" s="29">
        <f t="shared" si="10"/>
        <v>0</v>
      </c>
      <c r="G73" s="117"/>
      <c r="H73" s="117"/>
      <c r="I73" s="117"/>
      <c r="J73" s="28"/>
      <c r="K73" s="112">
        <f t="shared" si="14"/>
        <v>0</v>
      </c>
      <c r="L73" s="113"/>
      <c r="M73" s="118"/>
      <c r="N73" s="117"/>
      <c r="O73" s="117"/>
      <c r="P73" s="117"/>
      <c r="Q73" s="114"/>
      <c r="R73" s="115"/>
      <c r="S73" s="116"/>
      <c r="T73" s="112">
        <f t="shared" si="11"/>
        <v>0</v>
      </c>
      <c r="U73" s="113"/>
      <c r="V73" s="113"/>
      <c r="W73" s="114"/>
      <c r="X73" s="115"/>
      <c r="Y73" s="116"/>
      <c r="Z73" s="117"/>
      <c r="AA73" s="117"/>
      <c r="AB73" s="111">
        <f t="shared" si="12"/>
        <v>0</v>
      </c>
      <c r="AC73" s="111"/>
      <c r="AD73" s="114"/>
      <c r="AE73" s="115"/>
      <c r="AF73" s="116"/>
      <c r="AG73" s="117"/>
      <c r="AH73" s="117"/>
      <c r="AI73" s="111">
        <f t="shared" si="13"/>
        <v>0</v>
      </c>
      <c r="AJ73" s="111"/>
      <c r="AK73" s="166"/>
    </row>
    <row r="74" spans="1:37" ht="11.45" customHeight="1" x14ac:dyDescent="0.2">
      <c r="A74" s="89"/>
      <c r="B74" s="117"/>
      <c r="C74" s="117"/>
      <c r="D74" s="117"/>
      <c r="E74" s="28"/>
      <c r="F74" s="29">
        <f t="shared" si="10"/>
        <v>0</v>
      </c>
      <c r="G74" s="117"/>
      <c r="H74" s="117"/>
      <c r="I74" s="117"/>
      <c r="J74" s="28"/>
      <c r="K74" s="112">
        <f t="shared" si="14"/>
        <v>0</v>
      </c>
      <c r="L74" s="113"/>
      <c r="M74" s="118"/>
      <c r="N74" s="117"/>
      <c r="O74" s="117"/>
      <c r="P74" s="117"/>
      <c r="Q74" s="114"/>
      <c r="R74" s="115"/>
      <c r="S74" s="116"/>
      <c r="T74" s="112">
        <f t="shared" si="11"/>
        <v>0</v>
      </c>
      <c r="U74" s="113"/>
      <c r="V74" s="113"/>
      <c r="W74" s="114"/>
      <c r="X74" s="115"/>
      <c r="Y74" s="116"/>
      <c r="Z74" s="117"/>
      <c r="AA74" s="117"/>
      <c r="AB74" s="111">
        <f t="shared" si="12"/>
        <v>0</v>
      </c>
      <c r="AC74" s="111"/>
      <c r="AD74" s="114"/>
      <c r="AE74" s="115"/>
      <c r="AF74" s="116"/>
      <c r="AG74" s="117"/>
      <c r="AH74" s="117"/>
      <c r="AI74" s="111">
        <f t="shared" si="13"/>
        <v>0</v>
      </c>
      <c r="AJ74" s="111"/>
      <c r="AK74" s="166"/>
    </row>
    <row r="75" spans="1:37" ht="11.45" customHeight="1" x14ac:dyDescent="0.2">
      <c r="A75" s="89"/>
      <c r="B75" s="117"/>
      <c r="C75" s="117"/>
      <c r="D75" s="117"/>
      <c r="E75" s="28"/>
      <c r="F75" s="29">
        <f t="shared" si="10"/>
        <v>0</v>
      </c>
      <c r="G75" s="117"/>
      <c r="H75" s="117"/>
      <c r="I75" s="117"/>
      <c r="J75" s="28"/>
      <c r="K75" s="112">
        <f t="shared" si="14"/>
        <v>0</v>
      </c>
      <c r="L75" s="113"/>
      <c r="M75" s="118"/>
      <c r="N75" s="117"/>
      <c r="O75" s="117"/>
      <c r="P75" s="117"/>
      <c r="Q75" s="114"/>
      <c r="R75" s="115"/>
      <c r="S75" s="116"/>
      <c r="T75" s="112">
        <f t="shared" si="11"/>
        <v>0</v>
      </c>
      <c r="U75" s="113"/>
      <c r="V75" s="113"/>
      <c r="W75" s="114"/>
      <c r="X75" s="115"/>
      <c r="Y75" s="116"/>
      <c r="Z75" s="117"/>
      <c r="AA75" s="117"/>
      <c r="AB75" s="111">
        <f t="shared" si="12"/>
        <v>0</v>
      </c>
      <c r="AC75" s="111"/>
      <c r="AD75" s="114"/>
      <c r="AE75" s="115"/>
      <c r="AF75" s="116"/>
      <c r="AG75" s="117"/>
      <c r="AH75" s="117"/>
      <c r="AI75" s="111">
        <f t="shared" si="13"/>
        <v>0</v>
      </c>
      <c r="AJ75" s="111"/>
      <c r="AK75" s="166"/>
    </row>
    <row r="76" spans="1:37" ht="11.45" customHeight="1" x14ac:dyDescent="0.2">
      <c r="A76" s="89"/>
      <c r="B76" s="98" t="s">
        <v>56</v>
      </c>
      <c r="C76" s="98"/>
      <c r="D76" s="98"/>
      <c r="E76" s="98"/>
      <c r="F76" s="27">
        <f>INT(SUM(F66:F75)/30)</f>
        <v>0</v>
      </c>
      <c r="G76" s="98" t="s">
        <v>56</v>
      </c>
      <c r="H76" s="98"/>
      <c r="I76" s="98"/>
      <c r="J76" s="98"/>
      <c r="K76" s="99">
        <f>INT(SUM(K66:M75)/30)</f>
        <v>0</v>
      </c>
      <c r="L76" s="100"/>
      <c r="M76" s="101"/>
      <c r="N76" s="98" t="s">
        <v>56</v>
      </c>
      <c r="O76" s="98"/>
      <c r="P76" s="98"/>
      <c r="Q76" s="98"/>
      <c r="R76" s="98"/>
      <c r="S76" s="98"/>
      <c r="T76" s="99">
        <f>INT(SUM(T66:V75)/30)</f>
        <v>0</v>
      </c>
      <c r="U76" s="100"/>
      <c r="V76" s="101"/>
      <c r="W76" s="91" t="s">
        <v>56</v>
      </c>
      <c r="X76" s="92"/>
      <c r="Y76" s="92"/>
      <c r="Z76" s="92"/>
      <c r="AA76" s="93"/>
      <c r="AB76" s="90">
        <f>INT(SUM(AB66:AC75)/30)</f>
        <v>0</v>
      </c>
      <c r="AC76" s="90"/>
      <c r="AD76" s="91" t="s">
        <v>56</v>
      </c>
      <c r="AE76" s="92"/>
      <c r="AF76" s="92"/>
      <c r="AG76" s="92"/>
      <c r="AH76" s="93"/>
      <c r="AI76" s="90">
        <f>INT(SUM(AI66:AJ75)/30)</f>
        <v>0</v>
      </c>
      <c r="AJ76" s="90"/>
      <c r="AK76" s="166"/>
    </row>
    <row r="77" spans="1:37" ht="11.45" customHeight="1" x14ac:dyDescent="0.2">
      <c r="A77" s="89"/>
      <c r="B77" s="98" t="s">
        <v>57</v>
      </c>
      <c r="C77" s="98"/>
      <c r="D77" s="98"/>
      <c r="E77" s="98"/>
      <c r="F77" s="27">
        <f>SUM(F66:F75)-F76*30</f>
        <v>0</v>
      </c>
      <c r="G77" s="98" t="s">
        <v>57</v>
      </c>
      <c r="H77" s="98"/>
      <c r="I77" s="98"/>
      <c r="J77" s="98"/>
      <c r="K77" s="99">
        <f>SUM(K66:M75)-K76*30</f>
        <v>0</v>
      </c>
      <c r="L77" s="100"/>
      <c r="M77" s="101"/>
      <c r="N77" s="98" t="s">
        <v>57</v>
      </c>
      <c r="O77" s="98"/>
      <c r="P77" s="98"/>
      <c r="Q77" s="98"/>
      <c r="R77" s="98"/>
      <c r="S77" s="98"/>
      <c r="T77" s="99">
        <f>SUM(T66:V75)-T76*30</f>
        <v>0</v>
      </c>
      <c r="U77" s="100"/>
      <c r="V77" s="101"/>
      <c r="W77" s="91" t="s">
        <v>57</v>
      </c>
      <c r="X77" s="92"/>
      <c r="Y77" s="92"/>
      <c r="Z77" s="92"/>
      <c r="AA77" s="93"/>
      <c r="AB77" s="90">
        <f>SUM(AB66:AC75)-AB76*30</f>
        <v>0</v>
      </c>
      <c r="AC77" s="90"/>
      <c r="AD77" s="91" t="s">
        <v>57</v>
      </c>
      <c r="AE77" s="92"/>
      <c r="AF77" s="92"/>
      <c r="AG77" s="92"/>
      <c r="AH77" s="93"/>
      <c r="AI77" s="90">
        <f>SUM(AI66:AJ75)-AI76*30</f>
        <v>0</v>
      </c>
      <c r="AJ77" s="90"/>
      <c r="AK77" s="166"/>
    </row>
    <row r="78" spans="1:37" ht="11.45" customHeight="1" x14ac:dyDescent="0.2">
      <c r="A78" s="89"/>
      <c r="B78" s="137" t="s">
        <v>65</v>
      </c>
      <c r="C78" s="137"/>
      <c r="D78" s="137"/>
      <c r="E78" s="137"/>
      <c r="F78" s="33">
        <f>F76*0.25+IF(F77&gt;15,0.25,0)</f>
        <v>0</v>
      </c>
      <c r="G78" s="137" t="s">
        <v>65</v>
      </c>
      <c r="H78" s="137"/>
      <c r="I78" s="137"/>
      <c r="J78" s="137"/>
      <c r="K78" s="138">
        <f>K76*0.25+IF(K77&gt;15,0.25,0)</f>
        <v>0</v>
      </c>
      <c r="L78" s="139"/>
      <c r="M78" s="140"/>
      <c r="N78" s="137" t="s">
        <v>65</v>
      </c>
      <c r="O78" s="137"/>
      <c r="P78" s="137"/>
      <c r="Q78" s="137"/>
      <c r="R78" s="137"/>
      <c r="S78" s="137"/>
      <c r="T78" s="138">
        <f>T76*0.25+IF(T77&gt;15,0.25,0)</f>
        <v>0</v>
      </c>
      <c r="U78" s="139"/>
      <c r="V78" s="140"/>
      <c r="W78" s="127" t="s">
        <v>65</v>
      </c>
      <c r="X78" s="128"/>
      <c r="Y78" s="128"/>
      <c r="Z78" s="128"/>
      <c r="AA78" s="129"/>
      <c r="AB78" s="130">
        <f>AB76*0.25+IF(AB77&gt;15,0.25,0)</f>
        <v>0</v>
      </c>
      <c r="AC78" s="130"/>
      <c r="AD78" s="127" t="s">
        <v>65</v>
      </c>
      <c r="AE78" s="128"/>
      <c r="AF78" s="128"/>
      <c r="AG78" s="128"/>
      <c r="AH78" s="129"/>
      <c r="AI78" s="130">
        <f>AI76*0.25+IF(AI77&gt;15,0.25,0)</f>
        <v>0</v>
      </c>
      <c r="AJ78" s="130"/>
      <c r="AK78" s="166"/>
    </row>
    <row r="79" spans="1:37" ht="11.45" customHeight="1" x14ac:dyDescent="0.2">
      <c r="A79" s="89"/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66"/>
    </row>
    <row r="80" spans="1:37" ht="11.45" customHeight="1" x14ac:dyDescent="0.2">
      <c r="A80" s="89"/>
      <c r="B80" s="133" t="s">
        <v>53</v>
      </c>
      <c r="C80" s="133"/>
      <c r="D80" s="133"/>
      <c r="E80" s="134"/>
      <c r="F80" s="135"/>
      <c r="G80" s="133" t="s">
        <v>53</v>
      </c>
      <c r="H80" s="133"/>
      <c r="I80" s="133"/>
      <c r="J80" s="134"/>
      <c r="K80" s="136"/>
      <c r="L80" s="136"/>
      <c r="M80" s="136"/>
      <c r="N80" s="133" t="s">
        <v>53</v>
      </c>
      <c r="O80" s="133"/>
      <c r="P80" s="133"/>
      <c r="Q80" s="134"/>
      <c r="R80" s="136"/>
      <c r="S80" s="136"/>
      <c r="T80" s="136"/>
      <c r="U80" s="136"/>
      <c r="V80" s="135"/>
      <c r="W80" s="124" t="s">
        <v>53</v>
      </c>
      <c r="X80" s="125"/>
      <c r="Y80" s="126"/>
      <c r="Z80" s="123"/>
      <c r="AA80" s="123"/>
      <c r="AB80" s="123"/>
      <c r="AC80" s="123"/>
      <c r="AD80" s="124" t="s">
        <v>53</v>
      </c>
      <c r="AE80" s="125"/>
      <c r="AF80" s="126"/>
      <c r="AG80" s="123"/>
      <c r="AH80" s="123"/>
      <c r="AI80" s="123"/>
      <c r="AJ80" s="123"/>
      <c r="AK80" s="166"/>
    </row>
    <row r="81" spans="1:37" x14ac:dyDescent="0.2">
      <c r="A81" s="89"/>
      <c r="B81" s="119" t="s">
        <v>54</v>
      </c>
      <c r="C81" s="119"/>
      <c r="D81" s="119"/>
      <c r="E81" s="30" t="s">
        <v>55</v>
      </c>
      <c r="F81" s="11" t="s">
        <v>66</v>
      </c>
      <c r="G81" s="119" t="s">
        <v>54</v>
      </c>
      <c r="H81" s="119"/>
      <c r="I81" s="119"/>
      <c r="J81" s="30" t="s">
        <v>55</v>
      </c>
      <c r="K81" s="120" t="s">
        <v>66</v>
      </c>
      <c r="L81" s="121"/>
      <c r="M81" s="122"/>
      <c r="N81" s="119" t="s">
        <v>54</v>
      </c>
      <c r="O81" s="119"/>
      <c r="P81" s="119"/>
      <c r="Q81" s="120" t="s">
        <v>55</v>
      </c>
      <c r="R81" s="121"/>
      <c r="S81" s="122"/>
      <c r="T81" s="120" t="s">
        <v>66</v>
      </c>
      <c r="U81" s="121"/>
      <c r="V81" s="121"/>
      <c r="W81" s="120" t="s">
        <v>54</v>
      </c>
      <c r="X81" s="121"/>
      <c r="Y81" s="122"/>
      <c r="Z81" s="119" t="s">
        <v>55</v>
      </c>
      <c r="AA81" s="119"/>
      <c r="AB81" s="119" t="s">
        <v>66</v>
      </c>
      <c r="AC81" s="119"/>
      <c r="AD81" s="120" t="s">
        <v>54</v>
      </c>
      <c r="AE81" s="121"/>
      <c r="AF81" s="122"/>
      <c r="AG81" s="119" t="s">
        <v>55</v>
      </c>
      <c r="AH81" s="119"/>
      <c r="AI81" s="119" t="s">
        <v>66</v>
      </c>
      <c r="AJ81" s="119"/>
      <c r="AK81" s="166"/>
    </row>
    <row r="82" spans="1:37" x14ac:dyDescent="0.2">
      <c r="A82" s="89"/>
      <c r="B82" s="117"/>
      <c r="C82" s="117"/>
      <c r="D82" s="117"/>
      <c r="E82" s="28"/>
      <c r="F82" s="29">
        <f>IF(E82=0,0,DAYS360(B82,E82+1))</f>
        <v>0</v>
      </c>
      <c r="G82" s="117"/>
      <c r="H82" s="117"/>
      <c r="I82" s="117"/>
      <c r="J82" s="28"/>
      <c r="K82" s="112">
        <f>IF(J82=0,0,DAYS360(G82,J82+1))</f>
        <v>0</v>
      </c>
      <c r="L82" s="113"/>
      <c r="M82" s="118"/>
      <c r="N82" s="117"/>
      <c r="O82" s="117"/>
      <c r="P82" s="117"/>
      <c r="Q82" s="114"/>
      <c r="R82" s="115"/>
      <c r="S82" s="116"/>
      <c r="T82" s="112">
        <f>IF(Q82=0,0,DAYS360(N82,Q82+1))</f>
        <v>0</v>
      </c>
      <c r="U82" s="113"/>
      <c r="V82" s="113"/>
      <c r="W82" s="114"/>
      <c r="X82" s="115"/>
      <c r="Y82" s="116"/>
      <c r="Z82" s="117"/>
      <c r="AA82" s="117"/>
      <c r="AB82" s="111">
        <f>IF(Z82=0,0,DAYS360(W82,Z82+1))</f>
        <v>0</v>
      </c>
      <c r="AC82" s="111"/>
      <c r="AD82" s="114"/>
      <c r="AE82" s="115"/>
      <c r="AF82" s="116"/>
      <c r="AG82" s="117"/>
      <c r="AH82" s="117"/>
      <c r="AI82" s="111">
        <f>IF(AG82=0,0,DAYS360(AD82,AG82+1))</f>
        <v>0</v>
      </c>
      <c r="AJ82" s="111"/>
      <c r="AK82" s="166"/>
    </row>
    <row r="83" spans="1:37" ht="11.45" customHeight="1" x14ac:dyDescent="0.2">
      <c r="A83" s="89"/>
      <c r="B83" s="117"/>
      <c r="C83" s="117"/>
      <c r="D83" s="117"/>
      <c r="E83" s="28"/>
      <c r="F83" s="29">
        <f t="shared" ref="F83:F91" si="15">IF(E83=0,0,DAYS360(B83,E83+1))</f>
        <v>0</v>
      </c>
      <c r="G83" s="117"/>
      <c r="H83" s="117"/>
      <c r="I83" s="117"/>
      <c r="J83" s="28"/>
      <c r="K83" s="112">
        <f>IF(J83=0,0,DAYS360(G83,J83+1))</f>
        <v>0</v>
      </c>
      <c r="L83" s="113"/>
      <c r="M83" s="118"/>
      <c r="N83" s="117"/>
      <c r="O83" s="117"/>
      <c r="P83" s="117"/>
      <c r="Q83" s="114"/>
      <c r="R83" s="115"/>
      <c r="S83" s="116"/>
      <c r="T83" s="112">
        <f t="shared" ref="T83:T91" si="16">IF(Q83=0,0,DAYS360(N83,Q83+1))</f>
        <v>0</v>
      </c>
      <c r="U83" s="113"/>
      <c r="V83" s="113"/>
      <c r="W83" s="117"/>
      <c r="X83" s="117"/>
      <c r="Y83" s="117"/>
      <c r="Z83" s="117"/>
      <c r="AA83" s="117"/>
      <c r="AB83" s="111">
        <f t="shared" ref="AB83:AB91" si="17">IF(Z83=0,0,DAYS360(W83,Z83+1))</f>
        <v>0</v>
      </c>
      <c r="AC83" s="111"/>
      <c r="AD83" s="114"/>
      <c r="AE83" s="115"/>
      <c r="AF83" s="116"/>
      <c r="AG83" s="114"/>
      <c r="AH83" s="116"/>
      <c r="AI83" s="111">
        <f t="shared" ref="AI83:AI91" si="18">IF(AG83=0,0,DAYS360(AD83,AG83+1))</f>
        <v>0</v>
      </c>
      <c r="AJ83" s="111"/>
      <c r="AK83" s="166"/>
    </row>
    <row r="84" spans="1:37" ht="11.45" customHeight="1" x14ac:dyDescent="0.2">
      <c r="A84" s="89"/>
      <c r="B84" s="117"/>
      <c r="C84" s="117"/>
      <c r="D84" s="117"/>
      <c r="E84" s="28"/>
      <c r="F84" s="29">
        <f t="shared" si="15"/>
        <v>0</v>
      </c>
      <c r="G84" s="117"/>
      <c r="H84" s="117"/>
      <c r="I84" s="117"/>
      <c r="J84" s="28"/>
      <c r="K84" s="112">
        <f t="shared" ref="K84:K91" si="19">IF(J84=0,0,DAYS360(G84,J84+1))</f>
        <v>0</v>
      </c>
      <c r="L84" s="113"/>
      <c r="M84" s="118"/>
      <c r="N84" s="117"/>
      <c r="O84" s="117"/>
      <c r="P84" s="117"/>
      <c r="Q84" s="114"/>
      <c r="R84" s="115"/>
      <c r="S84" s="116"/>
      <c r="T84" s="112">
        <f t="shared" si="16"/>
        <v>0</v>
      </c>
      <c r="U84" s="113"/>
      <c r="V84" s="113"/>
      <c r="W84" s="114"/>
      <c r="X84" s="115"/>
      <c r="Y84" s="116"/>
      <c r="Z84" s="117"/>
      <c r="AA84" s="117"/>
      <c r="AB84" s="111">
        <f t="shared" si="17"/>
        <v>0</v>
      </c>
      <c r="AC84" s="111"/>
      <c r="AD84" s="114"/>
      <c r="AE84" s="115"/>
      <c r="AF84" s="116"/>
      <c r="AG84" s="117"/>
      <c r="AH84" s="117"/>
      <c r="AI84" s="111">
        <f t="shared" si="18"/>
        <v>0</v>
      </c>
      <c r="AJ84" s="111"/>
      <c r="AK84" s="166"/>
    </row>
    <row r="85" spans="1:37" ht="11.45" customHeight="1" x14ac:dyDescent="0.2">
      <c r="A85" s="89"/>
      <c r="B85" s="117"/>
      <c r="C85" s="117"/>
      <c r="D85" s="117"/>
      <c r="E85" s="28"/>
      <c r="F85" s="29">
        <f t="shared" si="15"/>
        <v>0</v>
      </c>
      <c r="G85" s="117"/>
      <c r="H85" s="117"/>
      <c r="I85" s="117"/>
      <c r="J85" s="28"/>
      <c r="K85" s="112">
        <f t="shared" si="19"/>
        <v>0</v>
      </c>
      <c r="L85" s="113"/>
      <c r="M85" s="118"/>
      <c r="N85" s="117"/>
      <c r="O85" s="117"/>
      <c r="P85" s="117"/>
      <c r="Q85" s="114"/>
      <c r="R85" s="115"/>
      <c r="S85" s="116"/>
      <c r="T85" s="112">
        <f t="shared" si="16"/>
        <v>0</v>
      </c>
      <c r="U85" s="113"/>
      <c r="V85" s="113"/>
      <c r="W85" s="114"/>
      <c r="X85" s="115"/>
      <c r="Y85" s="116"/>
      <c r="Z85" s="117"/>
      <c r="AA85" s="117"/>
      <c r="AB85" s="111">
        <f t="shared" si="17"/>
        <v>0</v>
      </c>
      <c r="AC85" s="111"/>
      <c r="AD85" s="114"/>
      <c r="AE85" s="115"/>
      <c r="AF85" s="116"/>
      <c r="AG85" s="117"/>
      <c r="AH85" s="117"/>
      <c r="AI85" s="111">
        <f t="shared" si="18"/>
        <v>0</v>
      </c>
      <c r="AJ85" s="111"/>
      <c r="AK85" s="166"/>
    </row>
    <row r="86" spans="1:37" ht="11.45" customHeight="1" x14ac:dyDescent="0.2">
      <c r="A86" s="89"/>
      <c r="B86" s="117"/>
      <c r="C86" s="117"/>
      <c r="D86" s="117"/>
      <c r="E86" s="28"/>
      <c r="F86" s="29">
        <f t="shared" si="15"/>
        <v>0</v>
      </c>
      <c r="G86" s="117"/>
      <c r="H86" s="117"/>
      <c r="I86" s="117"/>
      <c r="J86" s="28"/>
      <c r="K86" s="112">
        <f t="shared" si="19"/>
        <v>0</v>
      </c>
      <c r="L86" s="113"/>
      <c r="M86" s="118"/>
      <c r="N86" s="117"/>
      <c r="O86" s="117"/>
      <c r="P86" s="117"/>
      <c r="Q86" s="114"/>
      <c r="R86" s="115"/>
      <c r="S86" s="116"/>
      <c r="T86" s="112">
        <f t="shared" si="16"/>
        <v>0</v>
      </c>
      <c r="U86" s="113"/>
      <c r="V86" s="113"/>
      <c r="W86" s="114"/>
      <c r="X86" s="115"/>
      <c r="Y86" s="116"/>
      <c r="Z86" s="117"/>
      <c r="AA86" s="117"/>
      <c r="AB86" s="111">
        <f t="shared" si="17"/>
        <v>0</v>
      </c>
      <c r="AC86" s="111"/>
      <c r="AD86" s="114"/>
      <c r="AE86" s="115"/>
      <c r="AF86" s="116"/>
      <c r="AG86" s="117"/>
      <c r="AH86" s="117"/>
      <c r="AI86" s="111">
        <f t="shared" si="18"/>
        <v>0</v>
      </c>
      <c r="AJ86" s="111"/>
      <c r="AK86" s="166"/>
    </row>
    <row r="87" spans="1:37" ht="11.45" customHeight="1" x14ac:dyDescent="0.2">
      <c r="A87" s="89"/>
      <c r="B87" s="117"/>
      <c r="C87" s="117"/>
      <c r="D87" s="117"/>
      <c r="E87" s="28"/>
      <c r="F87" s="29">
        <f t="shared" si="15"/>
        <v>0</v>
      </c>
      <c r="G87" s="117"/>
      <c r="H87" s="117"/>
      <c r="I87" s="117"/>
      <c r="J87" s="28"/>
      <c r="K87" s="112">
        <f t="shared" si="19"/>
        <v>0</v>
      </c>
      <c r="L87" s="113"/>
      <c r="M87" s="118"/>
      <c r="N87" s="117"/>
      <c r="O87" s="117"/>
      <c r="P87" s="117"/>
      <c r="Q87" s="114"/>
      <c r="R87" s="115"/>
      <c r="S87" s="116"/>
      <c r="T87" s="112">
        <f t="shared" si="16"/>
        <v>0</v>
      </c>
      <c r="U87" s="113"/>
      <c r="V87" s="113"/>
      <c r="W87" s="114"/>
      <c r="X87" s="115"/>
      <c r="Y87" s="116"/>
      <c r="Z87" s="117"/>
      <c r="AA87" s="117"/>
      <c r="AB87" s="111">
        <f t="shared" si="17"/>
        <v>0</v>
      </c>
      <c r="AC87" s="111"/>
      <c r="AD87" s="114"/>
      <c r="AE87" s="115"/>
      <c r="AF87" s="116"/>
      <c r="AG87" s="117"/>
      <c r="AH87" s="117"/>
      <c r="AI87" s="111">
        <f t="shared" si="18"/>
        <v>0</v>
      </c>
      <c r="AJ87" s="111"/>
      <c r="AK87" s="166"/>
    </row>
    <row r="88" spans="1:37" ht="11.45" customHeight="1" x14ac:dyDescent="0.2">
      <c r="A88" s="89"/>
      <c r="B88" s="117"/>
      <c r="C88" s="117"/>
      <c r="D88" s="117"/>
      <c r="E88" s="28"/>
      <c r="F88" s="29">
        <f t="shared" si="15"/>
        <v>0</v>
      </c>
      <c r="G88" s="117"/>
      <c r="H88" s="117"/>
      <c r="I88" s="117"/>
      <c r="J88" s="28"/>
      <c r="K88" s="112">
        <f t="shared" si="19"/>
        <v>0</v>
      </c>
      <c r="L88" s="113"/>
      <c r="M88" s="118"/>
      <c r="N88" s="117"/>
      <c r="O88" s="117"/>
      <c r="P88" s="117"/>
      <c r="Q88" s="114"/>
      <c r="R88" s="115"/>
      <c r="S88" s="116"/>
      <c r="T88" s="112">
        <f t="shared" si="16"/>
        <v>0</v>
      </c>
      <c r="U88" s="113"/>
      <c r="V88" s="113"/>
      <c r="W88" s="114"/>
      <c r="X88" s="115"/>
      <c r="Y88" s="116"/>
      <c r="Z88" s="117"/>
      <c r="AA88" s="117"/>
      <c r="AB88" s="111">
        <f t="shared" si="17"/>
        <v>0</v>
      </c>
      <c r="AC88" s="111"/>
      <c r="AD88" s="114"/>
      <c r="AE88" s="115"/>
      <c r="AF88" s="116"/>
      <c r="AG88" s="117"/>
      <c r="AH88" s="117"/>
      <c r="AI88" s="111">
        <f t="shared" si="18"/>
        <v>0</v>
      </c>
      <c r="AJ88" s="111"/>
      <c r="AK88" s="166"/>
    </row>
    <row r="89" spans="1:37" ht="11.45" customHeight="1" x14ac:dyDescent="0.2">
      <c r="A89" s="89"/>
      <c r="B89" s="117"/>
      <c r="C89" s="117"/>
      <c r="D89" s="117"/>
      <c r="E89" s="28"/>
      <c r="F89" s="29">
        <f t="shared" si="15"/>
        <v>0</v>
      </c>
      <c r="G89" s="117"/>
      <c r="H89" s="117"/>
      <c r="I89" s="117"/>
      <c r="J89" s="28"/>
      <c r="K89" s="112">
        <f t="shared" si="19"/>
        <v>0</v>
      </c>
      <c r="L89" s="113"/>
      <c r="M89" s="118"/>
      <c r="N89" s="117"/>
      <c r="O89" s="117"/>
      <c r="P89" s="117"/>
      <c r="Q89" s="114"/>
      <c r="R89" s="115"/>
      <c r="S89" s="116"/>
      <c r="T89" s="112">
        <f t="shared" si="16"/>
        <v>0</v>
      </c>
      <c r="U89" s="113"/>
      <c r="V89" s="113"/>
      <c r="W89" s="114"/>
      <c r="X89" s="115"/>
      <c r="Y89" s="116"/>
      <c r="Z89" s="117"/>
      <c r="AA89" s="117"/>
      <c r="AB89" s="111">
        <f t="shared" si="17"/>
        <v>0</v>
      </c>
      <c r="AC89" s="111"/>
      <c r="AD89" s="114"/>
      <c r="AE89" s="115"/>
      <c r="AF89" s="116"/>
      <c r="AG89" s="117"/>
      <c r="AH89" s="117"/>
      <c r="AI89" s="111">
        <f t="shared" si="18"/>
        <v>0</v>
      </c>
      <c r="AJ89" s="111"/>
      <c r="AK89" s="166"/>
    </row>
    <row r="90" spans="1:37" ht="11.45" customHeight="1" x14ac:dyDescent="0.2">
      <c r="A90" s="89"/>
      <c r="B90" s="117"/>
      <c r="C90" s="117"/>
      <c r="D90" s="117"/>
      <c r="E90" s="28"/>
      <c r="F90" s="29">
        <f t="shared" si="15"/>
        <v>0</v>
      </c>
      <c r="G90" s="117"/>
      <c r="H90" s="117"/>
      <c r="I90" s="117"/>
      <c r="J90" s="28"/>
      <c r="K90" s="112">
        <f t="shared" si="19"/>
        <v>0</v>
      </c>
      <c r="L90" s="113"/>
      <c r="M90" s="118"/>
      <c r="N90" s="117"/>
      <c r="O90" s="117"/>
      <c r="P90" s="117"/>
      <c r="Q90" s="114"/>
      <c r="R90" s="115"/>
      <c r="S90" s="116"/>
      <c r="T90" s="112">
        <f t="shared" si="16"/>
        <v>0</v>
      </c>
      <c r="U90" s="113"/>
      <c r="V90" s="113"/>
      <c r="W90" s="114"/>
      <c r="X90" s="115"/>
      <c r="Y90" s="116"/>
      <c r="Z90" s="117"/>
      <c r="AA90" s="117"/>
      <c r="AB90" s="111">
        <f t="shared" si="17"/>
        <v>0</v>
      </c>
      <c r="AC90" s="111"/>
      <c r="AD90" s="114"/>
      <c r="AE90" s="115"/>
      <c r="AF90" s="116"/>
      <c r="AG90" s="117"/>
      <c r="AH90" s="117"/>
      <c r="AI90" s="111">
        <f t="shared" si="18"/>
        <v>0</v>
      </c>
      <c r="AJ90" s="111"/>
      <c r="AK90" s="166"/>
    </row>
    <row r="91" spans="1:37" ht="11.45" customHeight="1" x14ac:dyDescent="0.2">
      <c r="A91" s="89"/>
      <c r="B91" s="117"/>
      <c r="C91" s="117"/>
      <c r="D91" s="117"/>
      <c r="E91" s="28"/>
      <c r="F91" s="29">
        <f t="shared" si="15"/>
        <v>0</v>
      </c>
      <c r="G91" s="117"/>
      <c r="H91" s="117"/>
      <c r="I91" s="117"/>
      <c r="J91" s="28"/>
      <c r="K91" s="112">
        <f t="shared" si="19"/>
        <v>0</v>
      </c>
      <c r="L91" s="113"/>
      <c r="M91" s="118"/>
      <c r="N91" s="117"/>
      <c r="O91" s="117"/>
      <c r="P91" s="117"/>
      <c r="Q91" s="114"/>
      <c r="R91" s="115"/>
      <c r="S91" s="116"/>
      <c r="T91" s="112">
        <f t="shared" si="16"/>
        <v>0</v>
      </c>
      <c r="U91" s="113"/>
      <c r="V91" s="113"/>
      <c r="W91" s="114"/>
      <c r="X91" s="115"/>
      <c r="Y91" s="116"/>
      <c r="Z91" s="117"/>
      <c r="AA91" s="117"/>
      <c r="AB91" s="111">
        <f t="shared" si="17"/>
        <v>0</v>
      </c>
      <c r="AC91" s="111"/>
      <c r="AD91" s="114"/>
      <c r="AE91" s="115"/>
      <c r="AF91" s="116"/>
      <c r="AG91" s="117"/>
      <c r="AH91" s="117"/>
      <c r="AI91" s="111">
        <f t="shared" si="18"/>
        <v>0</v>
      </c>
      <c r="AJ91" s="111"/>
      <c r="AK91" s="166"/>
    </row>
    <row r="92" spans="1:37" ht="11.45" customHeight="1" x14ac:dyDescent="0.2">
      <c r="A92" s="89"/>
      <c r="B92" s="98" t="s">
        <v>56</v>
      </c>
      <c r="C92" s="98"/>
      <c r="D92" s="98"/>
      <c r="E92" s="98"/>
      <c r="F92" s="27">
        <f>INT(SUM(F82:F91)/30)</f>
        <v>0</v>
      </c>
      <c r="G92" s="98" t="s">
        <v>56</v>
      </c>
      <c r="H92" s="98"/>
      <c r="I92" s="98"/>
      <c r="J92" s="98"/>
      <c r="K92" s="99">
        <f>INT(SUM(K82:M91)/30)</f>
        <v>0</v>
      </c>
      <c r="L92" s="100"/>
      <c r="M92" s="101"/>
      <c r="N92" s="98" t="s">
        <v>56</v>
      </c>
      <c r="O92" s="98"/>
      <c r="P92" s="98"/>
      <c r="Q92" s="98"/>
      <c r="R92" s="98"/>
      <c r="S92" s="98"/>
      <c r="T92" s="99">
        <f>INT(SUM(T82:V91)/30)</f>
        <v>0</v>
      </c>
      <c r="U92" s="100"/>
      <c r="V92" s="101"/>
      <c r="W92" s="91" t="s">
        <v>56</v>
      </c>
      <c r="X92" s="92"/>
      <c r="Y92" s="92"/>
      <c r="Z92" s="92"/>
      <c r="AA92" s="93"/>
      <c r="AB92" s="90">
        <f>INT(SUM(AB82:AC91)/30)</f>
        <v>0</v>
      </c>
      <c r="AC92" s="90"/>
      <c r="AD92" s="91" t="s">
        <v>56</v>
      </c>
      <c r="AE92" s="92"/>
      <c r="AF92" s="92"/>
      <c r="AG92" s="92"/>
      <c r="AH92" s="93"/>
      <c r="AI92" s="90">
        <f>INT(SUM(AI82:AJ91)/30)</f>
        <v>0</v>
      </c>
      <c r="AJ92" s="90"/>
      <c r="AK92" s="166"/>
    </row>
    <row r="93" spans="1:37" ht="11.45" customHeight="1" x14ac:dyDescent="0.2">
      <c r="A93" s="89"/>
      <c r="B93" s="98" t="s">
        <v>57</v>
      </c>
      <c r="C93" s="98"/>
      <c r="D93" s="98"/>
      <c r="E93" s="98"/>
      <c r="F93" s="27">
        <f>SUM(F82:F91)-F92*30</f>
        <v>0</v>
      </c>
      <c r="G93" s="98" t="s">
        <v>57</v>
      </c>
      <c r="H93" s="98"/>
      <c r="I93" s="98"/>
      <c r="J93" s="98"/>
      <c r="K93" s="99">
        <f>SUM(K82:M91)-K92*30</f>
        <v>0</v>
      </c>
      <c r="L93" s="100"/>
      <c r="M93" s="101"/>
      <c r="N93" s="98" t="s">
        <v>57</v>
      </c>
      <c r="O93" s="98"/>
      <c r="P93" s="98"/>
      <c r="Q93" s="98"/>
      <c r="R93" s="98"/>
      <c r="S93" s="98"/>
      <c r="T93" s="99">
        <f>SUM(T82:V91)-T92*30</f>
        <v>0</v>
      </c>
      <c r="U93" s="100"/>
      <c r="V93" s="101"/>
      <c r="W93" s="91" t="s">
        <v>57</v>
      </c>
      <c r="X93" s="92"/>
      <c r="Y93" s="92"/>
      <c r="Z93" s="92"/>
      <c r="AA93" s="93"/>
      <c r="AB93" s="90">
        <f>SUM(AB82:AC91)-AB92*30</f>
        <v>0</v>
      </c>
      <c r="AC93" s="90"/>
      <c r="AD93" s="91" t="s">
        <v>57</v>
      </c>
      <c r="AE93" s="92"/>
      <c r="AF93" s="92"/>
      <c r="AG93" s="92"/>
      <c r="AH93" s="93"/>
      <c r="AI93" s="90">
        <f>SUM(AI82:AJ91)-AI92*30</f>
        <v>0</v>
      </c>
      <c r="AJ93" s="90"/>
      <c r="AK93" s="166"/>
    </row>
    <row r="94" spans="1:37" ht="11.45" customHeight="1" thickBot="1" x14ac:dyDescent="0.25">
      <c r="A94" s="89"/>
      <c r="B94" s="94" t="s">
        <v>65</v>
      </c>
      <c r="C94" s="94"/>
      <c r="D94" s="94"/>
      <c r="E94" s="94"/>
      <c r="F94" s="32">
        <f>F92*0.25+IF(F93&gt;15,0.25,0)</f>
        <v>0</v>
      </c>
      <c r="G94" s="94" t="s">
        <v>65</v>
      </c>
      <c r="H94" s="94"/>
      <c r="I94" s="94"/>
      <c r="J94" s="94"/>
      <c r="K94" s="95">
        <f>K92*0.25+IF(K93&gt;15,0.25,0)</f>
        <v>0</v>
      </c>
      <c r="L94" s="96"/>
      <c r="M94" s="97"/>
      <c r="N94" s="94" t="s">
        <v>65</v>
      </c>
      <c r="O94" s="94"/>
      <c r="P94" s="94"/>
      <c r="Q94" s="94"/>
      <c r="R94" s="94"/>
      <c r="S94" s="94"/>
      <c r="T94" s="95">
        <f>T92*0.25+IF(T93&gt;15,0.25,0)</f>
        <v>0</v>
      </c>
      <c r="U94" s="96"/>
      <c r="V94" s="97"/>
      <c r="W94" s="78" t="s">
        <v>65</v>
      </c>
      <c r="X94" s="79"/>
      <c r="Y94" s="79"/>
      <c r="Z94" s="79"/>
      <c r="AA94" s="80"/>
      <c r="AB94" s="81">
        <f>AB92*0.25+IF(AB93&gt;15,0.25,0)</f>
        <v>0</v>
      </c>
      <c r="AC94" s="81"/>
      <c r="AD94" s="78" t="s">
        <v>65</v>
      </c>
      <c r="AE94" s="79"/>
      <c r="AF94" s="79"/>
      <c r="AG94" s="79"/>
      <c r="AH94" s="80"/>
      <c r="AI94" s="81">
        <f>AI92*0.25+IF(AI93&gt;15,0.25,0)</f>
        <v>0</v>
      </c>
      <c r="AJ94" s="81"/>
      <c r="AK94" s="166"/>
    </row>
    <row r="95" spans="1:37" ht="11.45" customHeight="1" thickBot="1" x14ac:dyDescent="0.25">
      <c r="A95" s="89"/>
      <c r="B95" s="82" t="s">
        <v>68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4"/>
      <c r="AH95" s="85">
        <f>SUM(F78,K78,T78,AB78,AI78,F94,K94,T94,AB94,AI94)</f>
        <v>0</v>
      </c>
      <c r="AI95" s="86"/>
      <c r="AJ95" s="87"/>
      <c r="AK95" s="166"/>
    </row>
    <row r="96" spans="1:37" ht="11.45" customHeight="1" x14ac:dyDescent="0.2">
      <c r="A96" s="89"/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66"/>
    </row>
    <row r="97" spans="1:37" ht="13.9" customHeight="1" x14ac:dyDescent="0.2">
      <c r="A97" s="89"/>
      <c r="B97" s="147" t="s">
        <v>91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66"/>
    </row>
    <row r="98" spans="1:37" ht="62.45" customHeight="1" x14ac:dyDescent="0.2">
      <c r="A98" s="89"/>
      <c r="B98" s="148" t="s">
        <v>108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66"/>
    </row>
    <row r="99" spans="1:37" ht="11.45" customHeight="1" x14ac:dyDescent="0.2">
      <c r="A99" s="89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66"/>
    </row>
    <row r="100" spans="1:37" ht="11.45" customHeight="1" x14ac:dyDescent="0.2">
      <c r="A100" s="89"/>
      <c r="B100" s="133" t="s">
        <v>53</v>
      </c>
      <c r="C100" s="133"/>
      <c r="D100" s="133"/>
      <c r="E100" s="134"/>
      <c r="F100" s="135"/>
      <c r="G100" s="133" t="s">
        <v>53</v>
      </c>
      <c r="H100" s="133"/>
      <c r="I100" s="133"/>
      <c r="J100" s="134"/>
      <c r="K100" s="136"/>
      <c r="L100" s="136"/>
      <c r="M100" s="136"/>
      <c r="N100" s="133" t="s">
        <v>53</v>
      </c>
      <c r="O100" s="133"/>
      <c r="P100" s="133"/>
      <c r="Q100" s="134"/>
      <c r="R100" s="136"/>
      <c r="S100" s="136"/>
      <c r="T100" s="136"/>
      <c r="U100" s="136"/>
      <c r="V100" s="135"/>
      <c r="W100" s="124" t="s">
        <v>53</v>
      </c>
      <c r="X100" s="125"/>
      <c r="Y100" s="126"/>
      <c r="Z100" s="123"/>
      <c r="AA100" s="123"/>
      <c r="AB100" s="123"/>
      <c r="AC100" s="123"/>
      <c r="AD100" s="124" t="s">
        <v>53</v>
      </c>
      <c r="AE100" s="125"/>
      <c r="AF100" s="126"/>
      <c r="AG100" s="123"/>
      <c r="AH100" s="123"/>
      <c r="AI100" s="123"/>
      <c r="AJ100" s="123"/>
      <c r="AK100" s="166"/>
    </row>
    <row r="101" spans="1:37" x14ac:dyDescent="0.2">
      <c r="A101" s="89"/>
      <c r="B101" s="119" t="s">
        <v>54</v>
      </c>
      <c r="C101" s="119"/>
      <c r="D101" s="119"/>
      <c r="E101" s="30" t="s">
        <v>55</v>
      </c>
      <c r="F101" s="11" t="s">
        <v>66</v>
      </c>
      <c r="G101" s="119" t="s">
        <v>54</v>
      </c>
      <c r="H101" s="119"/>
      <c r="I101" s="119"/>
      <c r="J101" s="30" t="s">
        <v>55</v>
      </c>
      <c r="K101" s="120" t="s">
        <v>66</v>
      </c>
      <c r="L101" s="121"/>
      <c r="M101" s="122"/>
      <c r="N101" s="119" t="s">
        <v>54</v>
      </c>
      <c r="O101" s="119"/>
      <c r="P101" s="119"/>
      <c r="Q101" s="120" t="s">
        <v>55</v>
      </c>
      <c r="R101" s="121"/>
      <c r="S101" s="122"/>
      <c r="T101" s="120" t="s">
        <v>66</v>
      </c>
      <c r="U101" s="121"/>
      <c r="V101" s="121"/>
      <c r="W101" s="120" t="s">
        <v>54</v>
      </c>
      <c r="X101" s="121"/>
      <c r="Y101" s="122"/>
      <c r="Z101" s="119" t="s">
        <v>55</v>
      </c>
      <c r="AA101" s="119"/>
      <c r="AB101" s="119" t="s">
        <v>66</v>
      </c>
      <c r="AC101" s="119"/>
      <c r="AD101" s="120" t="s">
        <v>54</v>
      </c>
      <c r="AE101" s="121"/>
      <c r="AF101" s="122"/>
      <c r="AG101" s="119" t="s">
        <v>55</v>
      </c>
      <c r="AH101" s="119"/>
      <c r="AI101" s="119" t="s">
        <v>66</v>
      </c>
      <c r="AJ101" s="119"/>
      <c r="AK101" s="166"/>
    </row>
    <row r="102" spans="1:37" x14ac:dyDescent="0.2">
      <c r="A102" s="89"/>
      <c r="B102" s="117"/>
      <c r="C102" s="117"/>
      <c r="D102" s="117"/>
      <c r="E102" s="28"/>
      <c r="F102" s="29">
        <f>IF(E102=0,0,DAYS360(B102,E102+1))</f>
        <v>0</v>
      </c>
      <c r="G102" s="117"/>
      <c r="H102" s="117"/>
      <c r="I102" s="117"/>
      <c r="J102" s="28"/>
      <c r="K102" s="112">
        <f>IF(J102=0,0,DAYS360(G102,J102+1))</f>
        <v>0</v>
      </c>
      <c r="L102" s="113"/>
      <c r="M102" s="118"/>
      <c r="N102" s="117"/>
      <c r="O102" s="117"/>
      <c r="P102" s="117"/>
      <c r="Q102" s="114"/>
      <c r="R102" s="115"/>
      <c r="S102" s="116"/>
      <c r="T102" s="112">
        <f>IF(Q102=0,0,DAYS360(N102,Q102+1))</f>
        <v>0</v>
      </c>
      <c r="U102" s="113"/>
      <c r="V102" s="113"/>
      <c r="W102" s="114"/>
      <c r="X102" s="115"/>
      <c r="Y102" s="116"/>
      <c r="Z102" s="117"/>
      <c r="AA102" s="117"/>
      <c r="AB102" s="111">
        <f>IF(Z102=0,0,DAYS360(W102,Z102+1))</f>
        <v>0</v>
      </c>
      <c r="AC102" s="111"/>
      <c r="AD102" s="114"/>
      <c r="AE102" s="115"/>
      <c r="AF102" s="116"/>
      <c r="AG102" s="117"/>
      <c r="AH102" s="117"/>
      <c r="AI102" s="111">
        <f>IF(AG102=0,0,DAYS360(AD102,AG102+1))</f>
        <v>0</v>
      </c>
      <c r="AJ102" s="111"/>
      <c r="AK102" s="166"/>
    </row>
    <row r="103" spans="1:37" ht="11.45" customHeight="1" x14ac:dyDescent="0.2">
      <c r="A103" s="89"/>
      <c r="B103" s="117"/>
      <c r="C103" s="117"/>
      <c r="D103" s="117"/>
      <c r="E103" s="28"/>
      <c r="F103" s="29">
        <f t="shared" ref="F103:F111" si="20">IF(E103=0,0,DAYS360(B103,E103+1))</f>
        <v>0</v>
      </c>
      <c r="G103" s="117"/>
      <c r="H103" s="117"/>
      <c r="I103" s="117"/>
      <c r="J103" s="28"/>
      <c r="K103" s="112">
        <f>IF(J103=0,0,DAYS360(G103,J103+1))</f>
        <v>0</v>
      </c>
      <c r="L103" s="113"/>
      <c r="M103" s="118"/>
      <c r="N103" s="117"/>
      <c r="O103" s="117"/>
      <c r="P103" s="117"/>
      <c r="Q103" s="114"/>
      <c r="R103" s="115"/>
      <c r="S103" s="116"/>
      <c r="T103" s="112">
        <f t="shared" ref="T103:T111" si="21">IF(Q103=0,0,DAYS360(N103,Q103+1))</f>
        <v>0</v>
      </c>
      <c r="U103" s="113"/>
      <c r="V103" s="113"/>
      <c r="W103" s="117"/>
      <c r="X103" s="117"/>
      <c r="Y103" s="117"/>
      <c r="Z103" s="117"/>
      <c r="AA103" s="117"/>
      <c r="AB103" s="111">
        <f t="shared" ref="AB103:AB111" si="22">IF(Z103=0,0,DAYS360(W103,Z103+1))</f>
        <v>0</v>
      </c>
      <c r="AC103" s="111"/>
      <c r="AD103" s="114"/>
      <c r="AE103" s="115"/>
      <c r="AF103" s="116"/>
      <c r="AG103" s="114"/>
      <c r="AH103" s="116"/>
      <c r="AI103" s="111">
        <f t="shared" ref="AI103:AI111" si="23">IF(AG103=0,0,DAYS360(AD103,AG103+1))</f>
        <v>0</v>
      </c>
      <c r="AJ103" s="111"/>
      <c r="AK103" s="166"/>
    </row>
    <row r="104" spans="1:37" ht="11.45" customHeight="1" x14ac:dyDescent="0.2">
      <c r="A104" s="89"/>
      <c r="B104" s="117"/>
      <c r="C104" s="117"/>
      <c r="D104" s="117"/>
      <c r="E104" s="28"/>
      <c r="F104" s="29">
        <f t="shared" si="20"/>
        <v>0</v>
      </c>
      <c r="G104" s="117"/>
      <c r="H104" s="117"/>
      <c r="I104" s="117"/>
      <c r="J104" s="28"/>
      <c r="K104" s="112">
        <f t="shared" ref="K104:K111" si="24">IF(J104=0,0,DAYS360(G104,J104+1))</f>
        <v>0</v>
      </c>
      <c r="L104" s="113"/>
      <c r="M104" s="118"/>
      <c r="N104" s="117"/>
      <c r="O104" s="117"/>
      <c r="P104" s="117"/>
      <c r="Q104" s="114"/>
      <c r="R104" s="115"/>
      <c r="S104" s="116"/>
      <c r="T104" s="112">
        <f t="shared" si="21"/>
        <v>0</v>
      </c>
      <c r="U104" s="113"/>
      <c r="V104" s="113"/>
      <c r="W104" s="114"/>
      <c r="X104" s="115"/>
      <c r="Y104" s="116"/>
      <c r="Z104" s="117"/>
      <c r="AA104" s="117"/>
      <c r="AB104" s="111">
        <f t="shared" si="22"/>
        <v>0</v>
      </c>
      <c r="AC104" s="111"/>
      <c r="AD104" s="114"/>
      <c r="AE104" s="115"/>
      <c r="AF104" s="116"/>
      <c r="AG104" s="117"/>
      <c r="AH104" s="117"/>
      <c r="AI104" s="111">
        <f t="shared" si="23"/>
        <v>0</v>
      </c>
      <c r="AJ104" s="111"/>
      <c r="AK104" s="166"/>
    </row>
    <row r="105" spans="1:37" ht="11.45" customHeight="1" x14ac:dyDescent="0.2">
      <c r="A105" s="89"/>
      <c r="B105" s="117"/>
      <c r="C105" s="117"/>
      <c r="D105" s="117"/>
      <c r="E105" s="28"/>
      <c r="F105" s="29">
        <f t="shared" si="20"/>
        <v>0</v>
      </c>
      <c r="G105" s="117"/>
      <c r="H105" s="117"/>
      <c r="I105" s="117"/>
      <c r="J105" s="28"/>
      <c r="K105" s="112">
        <f t="shared" si="24"/>
        <v>0</v>
      </c>
      <c r="L105" s="113"/>
      <c r="M105" s="118"/>
      <c r="N105" s="117"/>
      <c r="O105" s="117"/>
      <c r="P105" s="117"/>
      <c r="Q105" s="114"/>
      <c r="R105" s="115"/>
      <c r="S105" s="116"/>
      <c r="T105" s="112">
        <f t="shared" si="21"/>
        <v>0</v>
      </c>
      <c r="U105" s="113"/>
      <c r="V105" s="113"/>
      <c r="W105" s="114"/>
      <c r="X105" s="115"/>
      <c r="Y105" s="116"/>
      <c r="Z105" s="117"/>
      <c r="AA105" s="117"/>
      <c r="AB105" s="111">
        <f t="shared" si="22"/>
        <v>0</v>
      </c>
      <c r="AC105" s="111"/>
      <c r="AD105" s="114"/>
      <c r="AE105" s="115"/>
      <c r="AF105" s="116"/>
      <c r="AG105" s="117"/>
      <c r="AH105" s="117"/>
      <c r="AI105" s="111">
        <f t="shared" si="23"/>
        <v>0</v>
      </c>
      <c r="AJ105" s="111"/>
      <c r="AK105" s="166"/>
    </row>
    <row r="106" spans="1:37" ht="11.45" customHeight="1" x14ac:dyDescent="0.2">
      <c r="A106" s="89"/>
      <c r="B106" s="117"/>
      <c r="C106" s="117"/>
      <c r="D106" s="117"/>
      <c r="E106" s="28"/>
      <c r="F106" s="29">
        <f t="shared" si="20"/>
        <v>0</v>
      </c>
      <c r="G106" s="117"/>
      <c r="H106" s="117"/>
      <c r="I106" s="117"/>
      <c r="J106" s="28"/>
      <c r="K106" s="112">
        <f t="shared" si="24"/>
        <v>0</v>
      </c>
      <c r="L106" s="113"/>
      <c r="M106" s="118"/>
      <c r="N106" s="117"/>
      <c r="O106" s="117"/>
      <c r="P106" s="117"/>
      <c r="Q106" s="114"/>
      <c r="R106" s="115"/>
      <c r="S106" s="116"/>
      <c r="T106" s="112">
        <f t="shared" si="21"/>
        <v>0</v>
      </c>
      <c r="U106" s="113"/>
      <c r="V106" s="113"/>
      <c r="W106" s="114"/>
      <c r="X106" s="115"/>
      <c r="Y106" s="116"/>
      <c r="Z106" s="117"/>
      <c r="AA106" s="117"/>
      <c r="AB106" s="111">
        <f t="shared" si="22"/>
        <v>0</v>
      </c>
      <c r="AC106" s="111"/>
      <c r="AD106" s="114"/>
      <c r="AE106" s="115"/>
      <c r="AF106" s="116"/>
      <c r="AG106" s="117"/>
      <c r="AH106" s="117"/>
      <c r="AI106" s="111">
        <f t="shared" si="23"/>
        <v>0</v>
      </c>
      <c r="AJ106" s="111"/>
      <c r="AK106" s="166"/>
    </row>
    <row r="107" spans="1:37" ht="11.45" customHeight="1" x14ac:dyDescent="0.2">
      <c r="A107" s="89"/>
      <c r="B107" s="117"/>
      <c r="C107" s="117"/>
      <c r="D107" s="117"/>
      <c r="E107" s="28"/>
      <c r="F107" s="29">
        <f t="shared" si="20"/>
        <v>0</v>
      </c>
      <c r="G107" s="117"/>
      <c r="H107" s="117"/>
      <c r="I107" s="117"/>
      <c r="J107" s="28"/>
      <c r="K107" s="112">
        <f t="shared" si="24"/>
        <v>0</v>
      </c>
      <c r="L107" s="113"/>
      <c r="M107" s="118"/>
      <c r="N107" s="117"/>
      <c r="O107" s="117"/>
      <c r="P107" s="117"/>
      <c r="Q107" s="114"/>
      <c r="R107" s="115"/>
      <c r="S107" s="116"/>
      <c r="T107" s="112">
        <f t="shared" si="21"/>
        <v>0</v>
      </c>
      <c r="U107" s="113"/>
      <c r="V107" s="113"/>
      <c r="W107" s="114"/>
      <c r="X107" s="115"/>
      <c r="Y107" s="116"/>
      <c r="Z107" s="117"/>
      <c r="AA107" s="117"/>
      <c r="AB107" s="111">
        <f t="shared" si="22"/>
        <v>0</v>
      </c>
      <c r="AC107" s="111"/>
      <c r="AD107" s="114"/>
      <c r="AE107" s="115"/>
      <c r="AF107" s="116"/>
      <c r="AG107" s="117"/>
      <c r="AH107" s="117"/>
      <c r="AI107" s="111">
        <f t="shared" si="23"/>
        <v>0</v>
      </c>
      <c r="AJ107" s="111"/>
      <c r="AK107" s="166"/>
    </row>
    <row r="108" spans="1:37" ht="11.45" customHeight="1" x14ac:dyDescent="0.2">
      <c r="A108" s="89"/>
      <c r="B108" s="117"/>
      <c r="C108" s="117"/>
      <c r="D108" s="117"/>
      <c r="E108" s="28"/>
      <c r="F108" s="29">
        <f t="shared" si="20"/>
        <v>0</v>
      </c>
      <c r="G108" s="117"/>
      <c r="H108" s="117"/>
      <c r="I108" s="117"/>
      <c r="J108" s="28"/>
      <c r="K108" s="112">
        <f t="shared" si="24"/>
        <v>0</v>
      </c>
      <c r="L108" s="113"/>
      <c r="M108" s="118"/>
      <c r="N108" s="117"/>
      <c r="O108" s="117"/>
      <c r="P108" s="117"/>
      <c r="Q108" s="114"/>
      <c r="R108" s="115"/>
      <c r="S108" s="116"/>
      <c r="T108" s="112">
        <f t="shared" si="21"/>
        <v>0</v>
      </c>
      <c r="U108" s="113"/>
      <c r="V108" s="113"/>
      <c r="W108" s="114"/>
      <c r="X108" s="115"/>
      <c r="Y108" s="116"/>
      <c r="Z108" s="117"/>
      <c r="AA108" s="117"/>
      <c r="AB108" s="111">
        <f t="shared" si="22"/>
        <v>0</v>
      </c>
      <c r="AC108" s="111"/>
      <c r="AD108" s="114"/>
      <c r="AE108" s="115"/>
      <c r="AF108" s="116"/>
      <c r="AG108" s="117"/>
      <c r="AH108" s="117"/>
      <c r="AI108" s="111">
        <f t="shared" si="23"/>
        <v>0</v>
      </c>
      <c r="AJ108" s="111"/>
      <c r="AK108" s="166"/>
    </row>
    <row r="109" spans="1:37" ht="11.45" customHeight="1" x14ac:dyDescent="0.2">
      <c r="A109" s="89"/>
      <c r="B109" s="117"/>
      <c r="C109" s="117"/>
      <c r="D109" s="117"/>
      <c r="E109" s="28"/>
      <c r="F109" s="29">
        <f t="shared" si="20"/>
        <v>0</v>
      </c>
      <c r="G109" s="117"/>
      <c r="H109" s="117"/>
      <c r="I109" s="117"/>
      <c r="J109" s="28"/>
      <c r="K109" s="112">
        <f t="shared" si="24"/>
        <v>0</v>
      </c>
      <c r="L109" s="113"/>
      <c r="M109" s="118"/>
      <c r="N109" s="117"/>
      <c r="O109" s="117"/>
      <c r="P109" s="117"/>
      <c r="Q109" s="114"/>
      <c r="R109" s="115"/>
      <c r="S109" s="116"/>
      <c r="T109" s="112">
        <f t="shared" si="21"/>
        <v>0</v>
      </c>
      <c r="U109" s="113"/>
      <c r="V109" s="113"/>
      <c r="W109" s="114"/>
      <c r="X109" s="115"/>
      <c r="Y109" s="116"/>
      <c r="Z109" s="117"/>
      <c r="AA109" s="117"/>
      <c r="AB109" s="111">
        <f t="shared" si="22"/>
        <v>0</v>
      </c>
      <c r="AC109" s="111"/>
      <c r="AD109" s="114"/>
      <c r="AE109" s="115"/>
      <c r="AF109" s="116"/>
      <c r="AG109" s="117"/>
      <c r="AH109" s="117"/>
      <c r="AI109" s="111">
        <f t="shared" si="23"/>
        <v>0</v>
      </c>
      <c r="AJ109" s="111"/>
      <c r="AK109" s="166"/>
    </row>
    <row r="110" spans="1:37" ht="11.45" customHeight="1" x14ac:dyDescent="0.2">
      <c r="A110" s="89"/>
      <c r="B110" s="117"/>
      <c r="C110" s="117"/>
      <c r="D110" s="117"/>
      <c r="E110" s="28"/>
      <c r="F110" s="29">
        <f t="shared" si="20"/>
        <v>0</v>
      </c>
      <c r="G110" s="117"/>
      <c r="H110" s="117"/>
      <c r="I110" s="117"/>
      <c r="J110" s="28"/>
      <c r="K110" s="112">
        <f t="shared" si="24"/>
        <v>0</v>
      </c>
      <c r="L110" s="113"/>
      <c r="M110" s="118"/>
      <c r="N110" s="117"/>
      <c r="O110" s="117"/>
      <c r="P110" s="117"/>
      <c r="Q110" s="114"/>
      <c r="R110" s="115"/>
      <c r="S110" s="116"/>
      <c r="T110" s="112">
        <f t="shared" si="21"/>
        <v>0</v>
      </c>
      <c r="U110" s="113"/>
      <c r="V110" s="113"/>
      <c r="W110" s="114"/>
      <c r="X110" s="115"/>
      <c r="Y110" s="116"/>
      <c r="Z110" s="117"/>
      <c r="AA110" s="117"/>
      <c r="AB110" s="111">
        <f t="shared" si="22"/>
        <v>0</v>
      </c>
      <c r="AC110" s="111"/>
      <c r="AD110" s="114"/>
      <c r="AE110" s="115"/>
      <c r="AF110" s="116"/>
      <c r="AG110" s="117"/>
      <c r="AH110" s="117"/>
      <c r="AI110" s="111">
        <f t="shared" si="23"/>
        <v>0</v>
      </c>
      <c r="AJ110" s="111"/>
      <c r="AK110" s="166"/>
    </row>
    <row r="111" spans="1:37" ht="11.45" customHeight="1" x14ac:dyDescent="0.2">
      <c r="A111" s="89"/>
      <c r="B111" s="117"/>
      <c r="C111" s="117"/>
      <c r="D111" s="117"/>
      <c r="E111" s="28"/>
      <c r="F111" s="29">
        <f t="shared" si="20"/>
        <v>0</v>
      </c>
      <c r="G111" s="117"/>
      <c r="H111" s="117"/>
      <c r="I111" s="117"/>
      <c r="J111" s="28"/>
      <c r="K111" s="112">
        <f t="shared" si="24"/>
        <v>0</v>
      </c>
      <c r="L111" s="113"/>
      <c r="M111" s="118"/>
      <c r="N111" s="117"/>
      <c r="O111" s="117"/>
      <c r="P111" s="117"/>
      <c r="Q111" s="114"/>
      <c r="R111" s="115"/>
      <c r="S111" s="116"/>
      <c r="T111" s="112">
        <f t="shared" si="21"/>
        <v>0</v>
      </c>
      <c r="U111" s="113"/>
      <c r="V111" s="113"/>
      <c r="W111" s="114"/>
      <c r="X111" s="115"/>
      <c r="Y111" s="116"/>
      <c r="Z111" s="117"/>
      <c r="AA111" s="117"/>
      <c r="AB111" s="111">
        <f t="shared" si="22"/>
        <v>0</v>
      </c>
      <c r="AC111" s="111"/>
      <c r="AD111" s="114"/>
      <c r="AE111" s="115"/>
      <c r="AF111" s="116"/>
      <c r="AG111" s="117"/>
      <c r="AH111" s="117"/>
      <c r="AI111" s="111">
        <f t="shared" si="23"/>
        <v>0</v>
      </c>
      <c r="AJ111" s="111"/>
      <c r="AK111" s="166"/>
    </row>
    <row r="112" spans="1:37" ht="11.45" customHeight="1" x14ac:dyDescent="0.2">
      <c r="A112" s="89"/>
      <c r="B112" s="98" t="s">
        <v>56</v>
      </c>
      <c r="C112" s="98"/>
      <c r="D112" s="98"/>
      <c r="E112" s="98"/>
      <c r="F112" s="27">
        <f>INT(SUM(F102:F111)/30)</f>
        <v>0</v>
      </c>
      <c r="G112" s="98" t="s">
        <v>56</v>
      </c>
      <c r="H112" s="98"/>
      <c r="I112" s="98"/>
      <c r="J112" s="98"/>
      <c r="K112" s="99">
        <f>INT(SUM(K102:M111)/30)</f>
        <v>0</v>
      </c>
      <c r="L112" s="100"/>
      <c r="M112" s="101"/>
      <c r="N112" s="98" t="s">
        <v>56</v>
      </c>
      <c r="O112" s="98"/>
      <c r="P112" s="98"/>
      <c r="Q112" s="98"/>
      <c r="R112" s="98"/>
      <c r="S112" s="98"/>
      <c r="T112" s="99">
        <f>INT(SUM(T102:V111)/30)</f>
        <v>0</v>
      </c>
      <c r="U112" s="100"/>
      <c r="V112" s="101"/>
      <c r="W112" s="91" t="s">
        <v>56</v>
      </c>
      <c r="X112" s="92"/>
      <c r="Y112" s="92"/>
      <c r="Z112" s="92"/>
      <c r="AA112" s="93"/>
      <c r="AB112" s="90">
        <f>INT(SUM(AB102:AC111)/30)</f>
        <v>0</v>
      </c>
      <c r="AC112" s="90"/>
      <c r="AD112" s="91" t="s">
        <v>56</v>
      </c>
      <c r="AE112" s="92"/>
      <c r="AF112" s="92"/>
      <c r="AG112" s="92"/>
      <c r="AH112" s="93"/>
      <c r="AI112" s="90">
        <f>INT(SUM(AI102:AJ111)/30)</f>
        <v>0</v>
      </c>
      <c r="AJ112" s="90"/>
      <c r="AK112" s="166"/>
    </row>
    <row r="113" spans="1:37" ht="11.45" customHeight="1" x14ac:dyDescent="0.2">
      <c r="A113" s="89"/>
      <c r="B113" s="98" t="s">
        <v>57</v>
      </c>
      <c r="C113" s="98"/>
      <c r="D113" s="98"/>
      <c r="E113" s="98"/>
      <c r="F113" s="27">
        <f>SUM(F102:F111)-F112*30</f>
        <v>0</v>
      </c>
      <c r="G113" s="98" t="s">
        <v>57</v>
      </c>
      <c r="H113" s="98"/>
      <c r="I113" s="98"/>
      <c r="J113" s="98"/>
      <c r="K113" s="99">
        <f>SUM(K102:M111)-K112*30</f>
        <v>0</v>
      </c>
      <c r="L113" s="100"/>
      <c r="M113" s="101"/>
      <c r="N113" s="98" t="s">
        <v>57</v>
      </c>
      <c r="O113" s="98"/>
      <c r="P113" s="98"/>
      <c r="Q113" s="98"/>
      <c r="R113" s="98"/>
      <c r="S113" s="98"/>
      <c r="T113" s="99">
        <f>SUM(T102:V111)-T112*30</f>
        <v>0</v>
      </c>
      <c r="U113" s="100"/>
      <c r="V113" s="101"/>
      <c r="W113" s="91" t="s">
        <v>57</v>
      </c>
      <c r="X113" s="92"/>
      <c r="Y113" s="92"/>
      <c r="Z113" s="92"/>
      <c r="AA113" s="93"/>
      <c r="AB113" s="90">
        <f>SUM(AB102:AC111)-AB112*30</f>
        <v>0</v>
      </c>
      <c r="AC113" s="90"/>
      <c r="AD113" s="91" t="s">
        <v>57</v>
      </c>
      <c r="AE113" s="92"/>
      <c r="AF113" s="92"/>
      <c r="AG113" s="92"/>
      <c r="AH113" s="93"/>
      <c r="AI113" s="90">
        <f>SUM(AI102:AJ111)-AI112*30</f>
        <v>0</v>
      </c>
      <c r="AJ113" s="90"/>
      <c r="AK113" s="166"/>
    </row>
    <row r="114" spans="1:37" ht="11.45" customHeight="1" x14ac:dyDescent="0.2">
      <c r="A114" s="89"/>
      <c r="B114" s="137" t="s">
        <v>65</v>
      </c>
      <c r="C114" s="137"/>
      <c r="D114" s="137"/>
      <c r="E114" s="137"/>
      <c r="F114" s="33">
        <f>F112*0.1+IF(F113&gt;15,0.1,0)</f>
        <v>0</v>
      </c>
      <c r="G114" s="137" t="s">
        <v>65</v>
      </c>
      <c r="H114" s="137"/>
      <c r="I114" s="137"/>
      <c r="J114" s="137"/>
      <c r="K114" s="138">
        <f>K112*0.1+IF(K113&gt;15,0.1,0)</f>
        <v>0</v>
      </c>
      <c r="L114" s="139"/>
      <c r="M114" s="140"/>
      <c r="N114" s="137" t="s">
        <v>65</v>
      </c>
      <c r="O114" s="137"/>
      <c r="P114" s="137"/>
      <c r="Q114" s="137"/>
      <c r="R114" s="137"/>
      <c r="S114" s="137"/>
      <c r="T114" s="138">
        <f>T112*0.1+IF(T113&gt;15,0.1,0)</f>
        <v>0</v>
      </c>
      <c r="U114" s="139"/>
      <c r="V114" s="140"/>
      <c r="W114" s="127" t="s">
        <v>65</v>
      </c>
      <c r="X114" s="128"/>
      <c r="Y114" s="128"/>
      <c r="Z114" s="128"/>
      <c r="AA114" s="129"/>
      <c r="AB114" s="130">
        <f>AB112*0.1+IF(AB113&gt;15,0.1,0)</f>
        <v>0</v>
      </c>
      <c r="AC114" s="130"/>
      <c r="AD114" s="127" t="s">
        <v>65</v>
      </c>
      <c r="AE114" s="128"/>
      <c r="AF114" s="128"/>
      <c r="AG114" s="128"/>
      <c r="AH114" s="129"/>
      <c r="AI114" s="130">
        <f>AI112*0.1+IF(AI113&gt;15,0.1,0)</f>
        <v>0</v>
      </c>
      <c r="AJ114" s="130"/>
      <c r="AK114" s="166"/>
    </row>
    <row r="115" spans="1:37" ht="11.45" customHeight="1" x14ac:dyDescent="0.2">
      <c r="A115" s="89"/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66"/>
    </row>
    <row r="116" spans="1:37" ht="11.45" customHeight="1" x14ac:dyDescent="0.2">
      <c r="A116" s="89"/>
      <c r="B116" s="133" t="s">
        <v>53</v>
      </c>
      <c r="C116" s="133"/>
      <c r="D116" s="133"/>
      <c r="E116" s="134"/>
      <c r="F116" s="135"/>
      <c r="G116" s="133" t="s">
        <v>53</v>
      </c>
      <c r="H116" s="133"/>
      <c r="I116" s="133"/>
      <c r="J116" s="134"/>
      <c r="K116" s="136"/>
      <c r="L116" s="136"/>
      <c r="M116" s="136"/>
      <c r="N116" s="133" t="s">
        <v>53</v>
      </c>
      <c r="O116" s="133"/>
      <c r="P116" s="133"/>
      <c r="Q116" s="134"/>
      <c r="R116" s="136"/>
      <c r="S116" s="136"/>
      <c r="T116" s="136"/>
      <c r="U116" s="136"/>
      <c r="V116" s="135"/>
      <c r="W116" s="124" t="s">
        <v>53</v>
      </c>
      <c r="X116" s="125"/>
      <c r="Y116" s="126"/>
      <c r="Z116" s="123"/>
      <c r="AA116" s="123"/>
      <c r="AB116" s="123"/>
      <c r="AC116" s="123"/>
      <c r="AD116" s="124" t="s">
        <v>53</v>
      </c>
      <c r="AE116" s="125"/>
      <c r="AF116" s="126"/>
      <c r="AG116" s="123"/>
      <c r="AH116" s="123"/>
      <c r="AI116" s="123"/>
      <c r="AJ116" s="123"/>
      <c r="AK116" s="166"/>
    </row>
    <row r="117" spans="1:37" x14ac:dyDescent="0.2">
      <c r="A117" s="89"/>
      <c r="B117" s="119" t="s">
        <v>54</v>
      </c>
      <c r="C117" s="119"/>
      <c r="D117" s="119"/>
      <c r="E117" s="37" t="s">
        <v>55</v>
      </c>
      <c r="F117" s="11" t="s">
        <v>66</v>
      </c>
      <c r="G117" s="119" t="s">
        <v>54</v>
      </c>
      <c r="H117" s="119"/>
      <c r="I117" s="119"/>
      <c r="J117" s="37" t="s">
        <v>55</v>
      </c>
      <c r="K117" s="120" t="s">
        <v>66</v>
      </c>
      <c r="L117" s="121"/>
      <c r="M117" s="122"/>
      <c r="N117" s="119" t="s">
        <v>54</v>
      </c>
      <c r="O117" s="119"/>
      <c r="P117" s="119"/>
      <c r="Q117" s="120" t="s">
        <v>55</v>
      </c>
      <c r="R117" s="121"/>
      <c r="S117" s="122"/>
      <c r="T117" s="120" t="s">
        <v>66</v>
      </c>
      <c r="U117" s="121"/>
      <c r="V117" s="121"/>
      <c r="W117" s="120" t="s">
        <v>54</v>
      </c>
      <c r="X117" s="121"/>
      <c r="Y117" s="122"/>
      <c r="Z117" s="119" t="s">
        <v>55</v>
      </c>
      <c r="AA117" s="119"/>
      <c r="AB117" s="119" t="s">
        <v>66</v>
      </c>
      <c r="AC117" s="119"/>
      <c r="AD117" s="120" t="s">
        <v>54</v>
      </c>
      <c r="AE117" s="121"/>
      <c r="AF117" s="122"/>
      <c r="AG117" s="119" t="s">
        <v>55</v>
      </c>
      <c r="AH117" s="119"/>
      <c r="AI117" s="119" t="s">
        <v>66</v>
      </c>
      <c r="AJ117" s="119"/>
      <c r="AK117" s="166"/>
    </row>
    <row r="118" spans="1:37" x14ac:dyDescent="0.2">
      <c r="A118" s="89"/>
      <c r="B118" s="117"/>
      <c r="C118" s="117"/>
      <c r="D118" s="117"/>
      <c r="E118" s="38"/>
      <c r="F118" s="39">
        <f>IF(E118=0,0,DAYS360(B118,E118+1))</f>
        <v>0</v>
      </c>
      <c r="G118" s="117"/>
      <c r="H118" s="117"/>
      <c r="I118" s="117"/>
      <c r="J118" s="38"/>
      <c r="K118" s="112">
        <f>IF(J118=0,0,DAYS360(G118,J118+1))</f>
        <v>0</v>
      </c>
      <c r="L118" s="113"/>
      <c r="M118" s="118"/>
      <c r="N118" s="117"/>
      <c r="O118" s="117"/>
      <c r="P118" s="117"/>
      <c r="Q118" s="114"/>
      <c r="R118" s="115"/>
      <c r="S118" s="116"/>
      <c r="T118" s="112">
        <f>IF(Q118=0,0,DAYS360(N118,Q118+1))</f>
        <v>0</v>
      </c>
      <c r="U118" s="113"/>
      <c r="V118" s="113"/>
      <c r="W118" s="114"/>
      <c r="X118" s="115"/>
      <c r="Y118" s="116"/>
      <c r="Z118" s="117"/>
      <c r="AA118" s="117"/>
      <c r="AB118" s="111">
        <f>IF(Z118=0,0,DAYS360(W118,Z118+1))</f>
        <v>0</v>
      </c>
      <c r="AC118" s="111"/>
      <c r="AD118" s="114"/>
      <c r="AE118" s="115"/>
      <c r="AF118" s="116"/>
      <c r="AG118" s="117"/>
      <c r="AH118" s="117"/>
      <c r="AI118" s="111">
        <f>IF(AG118=0,0,DAYS360(AD118,AG118+1))</f>
        <v>0</v>
      </c>
      <c r="AJ118" s="111"/>
      <c r="AK118" s="166"/>
    </row>
    <row r="119" spans="1:37" ht="11.45" customHeight="1" x14ac:dyDescent="0.2">
      <c r="A119" s="89"/>
      <c r="B119" s="117"/>
      <c r="C119" s="117"/>
      <c r="D119" s="117"/>
      <c r="E119" s="38"/>
      <c r="F119" s="39">
        <f t="shared" ref="F119:F127" si="25">IF(E119=0,0,DAYS360(B119,E119+1))</f>
        <v>0</v>
      </c>
      <c r="G119" s="117"/>
      <c r="H119" s="117"/>
      <c r="I119" s="117"/>
      <c r="J119" s="38"/>
      <c r="K119" s="112">
        <f>IF(J119=0,0,DAYS360(G119,J119+1))</f>
        <v>0</v>
      </c>
      <c r="L119" s="113"/>
      <c r="M119" s="118"/>
      <c r="N119" s="117"/>
      <c r="O119" s="117"/>
      <c r="P119" s="117"/>
      <c r="Q119" s="114"/>
      <c r="R119" s="115"/>
      <c r="S119" s="116"/>
      <c r="T119" s="112">
        <f t="shared" ref="T119:T127" si="26">IF(Q119=0,0,DAYS360(N119,Q119+1))</f>
        <v>0</v>
      </c>
      <c r="U119" s="113"/>
      <c r="V119" s="113"/>
      <c r="W119" s="117"/>
      <c r="X119" s="117"/>
      <c r="Y119" s="117"/>
      <c r="Z119" s="117"/>
      <c r="AA119" s="117"/>
      <c r="AB119" s="111">
        <f t="shared" ref="AB119:AB127" si="27">IF(Z119=0,0,DAYS360(W119,Z119+1))</f>
        <v>0</v>
      </c>
      <c r="AC119" s="111"/>
      <c r="AD119" s="114"/>
      <c r="AE119" s="115"/>
      <c r="AF119" s="116"/>
      <c r="AG119" s="114"/>
      <c r="AH119" s="116"/>
      <c r="AI119" s="111">
        <f t="shared" ref="AI119:AI127" si="28">IF(AG119=0,0,DAYS360(AD119,AG119+1))</f>
        <v>0</v>
      </c>
      <c r="AJ119" s="111"/>
      <c r="AK119" s="166"/>
    </row>
    <row r="120" spans="1:37" ht="11.45" customHeight="1" x14ac:dyDescent="0.2">
      <c r="A120" s="89"/>
      <c r="B120" s="117"/>
      <c r="C120" s="117"/>
      <c r="D120" s="117"/>
      <c r="E120" s="38"/>
      <c r="F120" s="39">
        <f t="shared" si="25"/>
        <v>0</v>
      </c>
      <c r="G120" s="117"/>
      <c r="H120" s="117"/>
      <c r="I120" s="117"/>
      <c r="J120" s="38"/>
      <c r="K120" s="112">
        <f t="shared" ref="K120:K127" si="29">IF(J120=0,0,DAYS360(G120,J120+1))</f>
        <v>0</v>
      </c>
      <c r="L120" s="113"/>
      <c r="M120" s="118"/>
      <c r="N120" s="117"/>
      <c r="O120" s="117"/>
      <c r="P120" s="117"/>
      <c r="Q120" s="114"/>
      <c r="R120" s="115"/>
      <c r="S120" s="116"/>
      <c r="T120" s="112">
        <f t="shared" si="26"/>
        <v>0</v>
      </c>
      <c r="U120" s="113"/>
      <c r="V120" s="113"/>
      <c r="W120" s="114"/>
      <c r="X120" s="115"/>
      <c r="Y120" s="116"/>
      <c r="Z120" s="117"/>
      <c r="AA120" s="117"/>
      <c r="AB120" s="111">
        <f t="shared" si="27"/>
        <v>0</v>
      </c>
      <c r="AC120" s="111"/>
      <c r="AD120" s="114"/>
      <c r="AE120" s="115"/>
      <c r="AF120" s="116"/>
      <c r="AG120" s="117"/>
      <c r="AH120" s="117"/>
      <c r="AI120" s="111">
        <f t="shared" si="28"/>
        <v>0</v>
      </c>
      <c r="AJ120" s="111"/>
      <c r="AK120" s="166"/>
    </row>
    <row r="121" spans="1:37" ht="11.45" customHeight="1" x14ac:dyDescent="0.2">
      <c r="A121" s="89"/>
      <c r="B121" s="117"/>
      <c r="C121" s="117"/>
      <c r="D121" s="117"/>
      <c r="E121" s="38"/>
      <c r="F121" s="39">
        <f t="shared" si="25"/>
        <v>0</v>
      </c>
      <c r="G121" s="117"/>
      <c r="H121" s="117"/>
      <c r="I121" s="117"/>
      <c r="J121" s="38"/>
      <c r="K121" s="112">
        <f t="shared" si="29"/>
        <v>0</v>
      </c>
      <c r="L121" s="113"/>
      <c r="M121" s="118"/>
      <c r="N121" s="117"/>
      <c r="O121" s="117"/>
      <c r="P121" s="117"/>
      <c r="Q121" s="114"/>
      <c r="R121" s="115"/>
      <c r="S121" s="116"/>
      <c r="T121" s="112">
        <f t="shared" si="26"/>
        <v>0</v>
      </c>
      <c r="U121" s="113"/>
      <c r="V121" s="113"/>
      <c r="W121" s="114"/>
      <c r="X121" s="115"/>
      <c r="Y121" s="116"/>
      <c r="Z121" s="117"/>
      <c r="AA121" s="117"/>
      <c r="AB121" s="111">
        <f t="shared" si="27"/>
        <v>0</v>
      </c>
      <c r="AC121" s="111"/>
      <c r="AD121" s="114"/>
      <c r="AE121" s="115"/>
      <c r="AF121" s="116"/>
      <c r="AG121" s="117"/>
      <c r="AH121" s="117"/>
      <c r="AI121" s="111">
        <f t="shared" si="28"/>
        <v>0</v>
      </c>
      <c r="AJ121" s="111"/>
      <c r="AK121" s="166"/>
    </row>
    <row r="122" spans="1:37" ht="11.45" customHeight="1" x14ac:dyDescent="0.2">
      <c r="A122" s="89"/>
      <c r="B122" s="117"/>
      <c r="C122" s="117"/>
      <c r="D122" s="117"/>
      <c r="E122" s="38"/>
      <c r="F122" s="39">
        <f t="shared" si="25"/>
        <v>0</v>
      </c>
      <c r="G122" s="117"/>
      <c r="H122" s="117"/>
      <c r="I122" s="117"/>
      <c r="J122" s="38"/>
      <c r="K122" s="112">
        <f t="shared" si="29"/>
        <v>0</v>
      </c>
      <c r="L122" s="113"/>
      <c r="M122" s="118"/>
      <c r="N122" s="117"/>
      <c r="O122" s="117"/>
      <c r="P122" s="117"/>
      <c r="Q122" s="114"/>
      <c r="R122" s="115"/>
      <c r="S122" s="116"/>
      <c r="T122" s="112">
        <f t="shared" si="26"/>
        <v>0</v>
      </c>
      <c r="U122" s="113"/>
      <c r="V122" s="113"/>
      <c r="W122" s="114"/>
      <c r="X122" s="115"/>
      <c r="Y122" s="116"/>
      <c r="Z122" s="117"/>
      <c r="AA122" s="117"/>
      <c r="AB122" s="111">
        <f t="shared" si="27"/>
        <v>0</v>
      </c>
      <c r="AC122" s="111"/>
      <c r="AD122" s="114"/>
      <c r="AE122" s="115"/>
      <c r="AF122" s="116"/>
      <c r="AG122" s="117"/>
      <c r="AH122" s="117"/>
      <c r="AI122" s="111">
        <f t="shared" si="28"/>
        <v>0</v>
      </c>
      <c r="AJ122" s="111"/>
      <c r="AK122" s="166"/>
    </row>
    <row r="123" spans="1:37" ht="11.45" customHeight="1" x14ac:dyDescent="0.2">
      <c r="A123" s="89"/>
      <c r="B123" s="117"/>
      <c r="C123" s="117"/>
      <c r="D123" s="117"/>
      <c r="E123" s="38"/>
      <c r="F123" s="39">
        <f t="shared" si="25"/>
        <v>0</v>
      </c>
      <c r="G123" s="117"/>
      <c r="H123" s="117"/>
      <c r="I123" s="117"/>
      <c r="J123" s="38"/>
      <c r="K123" s="112">
        <f t="shared" si="29"/>
        <v>0</v>
      </c>
      <c r="L123" s="113"/>
      <c r="M123" s="118"/>
      <c r="N123" s="117"/>
      <c r="O123" s="117"/>
      <c r="P123" s="117"/>
      <c r="Q123" s="114"/>
      <c r="R123" s="115"/>
      <c r="S123" s="116"/>
      <c r="T123" s="112">
        <f t="shared" si="26"/>
        <v>0</v>
      </c>
      <c r="U123" s="113"/>
      <c r="V123" s="113"/>
      <c r="W123" s="114"/>
      <c r="X123" s="115"/>
      <c r="Y123" s="116"/>
      <c r="Z123" s="117"/>
      <c r="AA123" s="117"/>
      <c r="AB123" s="111">
        <f t="shared" si="27"/>
        <v>0</v>
      </c>
      <c r="AC123" s="111"/>
      <c r="AD123" s="114"/>
      <c r="AE123" s="115"/>
      <c r="AF123" s="116"/>
      <c r="AG123" s="117"/>
      <c r="AH123" s="117"/>
      <c r="AI123" s="111">
        <f t="shared" si="28"/>
        <v>0</v>
      </c>
      <c r="AJ123" s="111"/>
      <c r="AK123" s="166"/>
    </row>
    <row r="124" spans="1:37" ht="11.45" customHeight="1" x14ac:dyDescent="0.2">
      <c r="A124" s="89"/>
      <c r="B124" s="117"/>
      <c r="C124" s="117"/>
      <c r="D124" s="117"/>
      <c r="E124" s="38"/>
      <c r="F124" s="39">
        <f t="shared" si="25"/>
        <v>0</v>
      </c>
      <c r="G124" s="117"/>
      <c r="H124" s="117"/>
      <c r="I124" s="117"/>
      <c r="J124" s="38"/>
      <c r="K124" s="112">
        <f t="shared" si="29"/>
        <v>0</v>
      </c>
      <c r="L124" s="113"/>
      <c r="M124" s="118"/>
      <c r="N124" s="117"/>
      <c r="O124" s="117"/>
      <c r="P124" s="117"/>
      <c r="Q124" s="114"/>
      <c r="R124" s="115"/>
      <c r="S124" s="116"/>
      <c r="T124" s="112">
        <f t="shared" si="26"/>
        <v>0</v>
      </c>
      <c r="U124" s="113"/>
      <c r="V124" s="113"/>
      <c r="W124" s="114"/>
      <c r="X124" s="115"/>
      <c r="Y124" s="116"/>
      <c r="Z124" s="117"/>
      <c r="AA124" s="117"/>
      <c r="AB124" s="111">
        <f t="shared" si="27"/>
        <v>0</v>
      </c>
      <c r="AC124" s="111"/>
      <c r="AD124" s="114"/>
      <c r="AE124" s="115"/>
      <c r="AF124" s="116"/>
      <c r="AG124" s="117"/>
      <c r="AH124" s="117"/>
      <c r="AI124" s="111">
        <f t="shared" si="28"/>
        <v>0</v>
      </c>
      <c r="AJ124" s="111"/>
      <c r="AK124" s="166"/>
    </row>
    <row r="125" spans="1:37" ht="11.45" customHeight="1" x14ac:dyDescent="0.2">
      <c r="A125" s="89"/>
      <c r="B125" s="117"/>
      <c r="C125" s="117"/>
      <c r="D125" s="117"/>
      <c r="E125" s="38"/>
      <c r="F125" s="39">
        <f t="shared" si="25"/>
        <v>0</v>
      </c>
      <c r="G125" s="117"/>
      <c r="H125" s="117"/>
      <c r="I125" s="117"/>
      <c r="J125" s="38"/>
      <c r="K125" s="112">
        <f t="shared" si="29"/>
        <v>0</v>
      </c>
      <c r="L125" s="113"/>
      <c r="M125" s="118"/>
      <c r="N125" s="117"/>
      <c r="O125" s="117"/>
      <c r="P125" s="117"/>
      <c r="Q125" s="114"/>
      <c r="R125" s="115"/>
      <c r="S125" s="116"/>
      <c r="T125" s="112">
        <f t="shared" si="26"/>
        <v>0</v>
      </c>
      <c r="U125" s="113"/>
      <c r="V125" s="113"/>
      <c r="W125" s="114"/>
      <c r="X125" s="115"/>
      <c r="Y125" s="116"/>
      <c r="Z125" s="117"/>
      <c r="AA125" s="117"/>
      <c r="AB125" s="111">
        <f t="shared" si="27"/>
        <v>0</v>
      </c>
      <c r="AC125" s="111"/>
      <c r="AD125" s="114"/>
      <c r="AE125" s="115"/>
      <c r="AF125" s="116"/>
      <c r="AG125" s="117"/>
      <c r="AH125" s="117"/>
      <c r="AI125" s="111">
        <f t="shared" si="28"/>
        <v>0</v>
      </c>
      <c r="AJ125" s="111"/>
      <c r="AK125" s="166"/>
    </row>
    <row r="126" spans="1:37" ht="11.45" customHeight="1" x14ac:dyDescent="0.2">
      <c r="A126" s="89"/>
      <c r="B126" s="117"/>
      <c r="C126" s="117"/>
      <c r="D126" s="117"/>
      <c r="E126" s="38"/>
      <c r="F126" s="39">
        <f t="shared" si="25"/>
        <v>0</v>
      </c>
      <c r="G126" s="117"/>
      <c r="H126" s="117"/>
      <c r="I126" s="117"/>
      <c r="J126" s="38"/>
      <c r="K126" s="112">
        <f t="shared" si="29"/>
        <v>0</v>
      </c>
      <c r="L126" s="113"/>
      <c r="M126" s="118"/>
      <c r="N126" s="117"/>
      <c r="O126" s="117"/>
      <c r="P126" s="117"/>
      <c r="Q126" s="114"/>
      <c r="R126" s="115"/>
      <c r="S126" s="116"/>
      <c r="T126" s="112">
        <f t="shared" si="26"/>
        <v>0</v>
      </c>
      <c r="U126" s="113"/>
      <c r="V126" s="113"/>
      <c r="W126" s="114"/>
      <c r="X126" s="115"/>
      <c r="Y126" s="116"/>
      <c r="Z126" s="117"/>
      <c r="AA126" s="117"/>
      <c r="AB126" s="111">
        <f t="shared" si="27"/>
        <v>0</v>
      </c>
      <c r="AC126" s="111"/>
      <c r="AD126" s="114"/>
      <c r="AE126" s="115"/>
      <c r="AF126" s="116"/>
      <c r="AG126" s="117"/>
      <c r="AH126" s="117"/>
      <c r="AI126" s="111">
        <f t="shared" si="28"/>
        <v>0</v>
      </c>
      <c r="AJ126" s="111"/>
      <c r="AK126" s="166"/>
    </row>
    <row r="127" spans="1:37" ht="11.45" customHeight="1" x14ac:dyDescent="0.2">
      <c r="A127" s="89"/>
      <c r="B127" s="117"/>
      <c r="C127" s="117"/>
      <c r="D127" s="117"/>
      <c r="E127" s="38"/>
      <c r="F127" s="39">
        <f t="shared" si="25"/>
        <v>0</v>
      </c>
      <c r="G127" s="117"/>
      <c r="H127" s="117"/>
      <c r="I127" s="117"/>
      <c r="J127" s="38"/>
      <c r="K127" s="112">
        <f t="shared" si="29"/>
        <v>0</v>
      </c>
      <c r="L127" s="113"/>
      <c r="M127" s="118"/>
      <c r="N127" s="117"/>
      <c r="O127" s="117"/>
      <c r="P127" s="117"/>
      <c r="Q127" s="114"/>
      <c r="R127" s="115"/>
      <c r="S127" s="116"/>
      <c r="T127" s="112">
        <f t="shared" si="26"/>
        <v>0</v>
      </c>
      <c r="U127" s="113"/>
      <c r="V127" s="113"/>
      <c r="W127" s="114"/>
      <c r="X127" s="115"/>
      <c r="Y127" s="116"/>
      <c r="Z127" s="117"/>
      <c r="AA127" s="117"/>
      <c r="AB127" s="111">
        <f t="shared" si="27"/>
        <v>0</v>
      </c>
      <c r="AC127" s="111"/>
      <c r="AD127" s="114"/>
      <c r="AE127" s="115"/>
      <c r="AF127" s="116"/>
      <c r="AG127" s="117"/>
      <c r="AH127" s="117"/>
      <c r="AI127" s="111">
        <f t="shared" si="28"/>
        <v>0</v>
      </c>
      <c r="AJ127" s="111"/>
      <c r="AK127" s="166"/>
    </row>
    <row r="128" spans="1:37" ht="11.45" customHeight="1" x14ac:dyDescent="0.2">
      <c r="A128" s="89"/>
      <c r="B128" s="98" t="s">
        <v>56</v>
      </c>
      <c r="C128" s="98"/>
      <c r="D128" s="98"/>
      <c r="E128" s="98"/>
      <c r="F128" s="41">
        <f>INT(SUM(F118:F127)/30)</f>
        <v>0</v>
      </c>
      <c r="G128" s="98" t="s">
        <v>56</v>
      </c>
      <c r="H128" s="98"/>
      <c r="I128" s="98"/>
      <c r="J128" s="98"/>
      <c r="K128" s="99">
        <f>INT(SUM(K118:M127)/30)</f>
        <v>0</v>
      </c>
      <c r="L128" s="100"/>
      <c r="M128" s="101"/>
      <c r="N128" s="98" t="s">
        <v>56</v>
      </c>
      <c r="O128" s="98"/>
      <c r="P128" s="98"/>
      <c r="Q128" s="98"/>
      <c r="R128" s="98"/>
      <c r="S128" s="98"/>
      <c r="T128" s="99">
        <f>INT(SUM(T118:V127)/30)</f>
        <v>0</v>
      </c>
      <c r="U128" s="100"/>
      <c r="V128" s="101"/>
      <c r="W128" s="91" t="s">
        <v>56</v>
      </c>
      <c r="X128" s="92"/>
      <c r="Y128" s="92"/>
      <c r="Z128" s="92"/>
      <c r="AA128" s="93"/>
      <c r="AB128" s="90">
        <f>INT(SUM(AB118:AC127)/30)</f>
        <v>0</v>
      </c>
      <c r="AC128" s="90"/>
      <c r="AD128" s="91" t="s">
        <v>56</v>
      </c>
      <c r="AE128" s="92"/>
      <c r="AF128" s="92"/>
      <c r="AG128" s="92"/>
      <c r="AH128" s="93"/>
      <c r="AI128" s="90">
        <f>INT(SUM(AI118:AJ127)/30)</f>
        <v>0</v>
      </c>
      <c r="AJ128" s="90"/>
      <c r="AK128" s="166"/>
    </row>
    <row r="129" spans="1:37" ht="11.45" customHeight="1" x14ac:dyDescent="0.2">
      <c r="A129" s="89"/>
      <c r="B129" s="98" t="s">
        <v>57</v>
      </c>
      <c r="C129" s="98"/>
      <c r="D129" s="98"/>
      <c r="E129" s="98"/>
      <c r="F129" s="41">
        <f>SUM(F118:F127)-F128*30</f>
        <v>0</v>
      </c>
      <c r="G129" s="98" t="s">
        <v>57</v>
      </c>
      <c r="H129" s="98"/>
      <c r="I129" s="98"/>
      <c r="J129" s="98"/>
      <c r="K129" s="99">
        <f>SUM(K118:M127)-K128*30</f>
        <v>0</v>
      </c>
      <c r="L129" s="100"/>
      <c r="M129" s="101"/>
      <c r="N129" s="98" t="s">
        <v>57</v>
      </c>
      <c r="O129" s="98"/>
      <c r="P129" s="98"/>
      <c r="Q129" s="98"/>
      <c r="R129" s="98"/>
      <c r="S129" s="98"/>
      <c r="T129" s="99">
        <f>SUM(T118:V127)-T128*30</f>
        <v>0</v>
      </c>
      <c r="U129" s="100"/>
      <c r="V129" s="101"/>
      <c r="W129" s="91" t="s">
        <v>57</v>
      </c>
      <c r="X129" s="92"/>
      <c r="Y129" s="92"/>
      <c r="Z129" s="92"/>
      <c r="AA129" s="93"/>
      <c r="AB129" s="90">
        <f>SUM(AB118:AC127)-AB128*30</f>
        <v>0</v>
      </c>
      <c r="AC129" s="90"/>
      <c r="AD129" s="91" t="s">
        <v>57</v>
      </c>
      <c r="AE129" s="92"/>
      <c r="AF129" s="92"/>
      <c r="AG129" s="92"/>
      <c r="AH129" s="93"/>
      <c r="AI129" s="90">
        <f>SUM(AI118:AJ127)-AI128*30</f>
        <v>0</v>
      </c>
      <c r="AJ129" s="90"/>
      <c r="AK129" s="166"/>
    </row>
    <row r="130" spans="1:37" ht="11.45" customHeight="1" x14ac:dyDescent="0.2">
      <c r="A130" s="89"/>
      <c r="B130" s="137" t="s">
        <v>65</v>
      </c>
      <c r="C130" s="137"/>
      <c r="D130" s="137"/>
      <c r="E130" s="137"/>
      <c r="F130" s="40">
        <f>F128*0.1+IF(F129&gt;15,0.1,0)</f>
        <v>0</v>
      </c>
      <c r="G130" s="137" t="s">
        <v>65</v>
      </c>
      <c r="H130" s="137"/>
      <c r="I130" s="137"/>
      <c r="J130" s="137"/>
      <c r="K130" s="138">
        <f>K128*0.1+IF(K129&gt;15,0.1,0)</f>
        <v>0</v>
      </c>
      <c r="L130" s="139"/>
      <c r="M130" s="140"/>
      <c r="N130" s="137" t="s">
        <v>65</v>
      </c>
      <c r="O130" s="137"/>
      <c r="P130" s="137"/>
      <c r="Q130" s="137"/>
      <c r="R130" s="137"/>
      <c r="S130" s="137"/>
      <c r="T130" s="138">
        <f>T128*0.1+IF(T129&gt;15,0.1,0)</f>
        <v>0</v>
      </c>
      <c r="U130" s="139"/>
      <c r="V130" s="140"/>
      <c r="W130" s="127" t="s">
        <v>65</v>
      </c>
      <c r="X130" s="128"/>
      <c r="Y130" s="128"/>
      <c r="Z130" s="128"/>
      <c r="AA130" s="129"/>
      <c r="AB130" s="130">
        <f>AB128*0.1+IF(AB129&gt;15,0.1,0)</f>
        <v>0</v>
      </c>
      <c r="AC130" s="130"/>
      <c r="AD130" s="127" t="s">
        <v>65</v>
      </c>
      <c r="AE130" s="128"/>
      <c r="AF130" s="128"/>
      <c r="AG130" s="128"/>
      <c r="AH130" s="129"/>
      <c r="AI130" s="130">
        <f>AI128*0.1+IF(AI129&gt;15,0.1,0)</f>
        <v>0</v>
      </c>
      <c r="AJ130" s="130"/>
      <c r="AK130" s="166"/>
    </row>
    <row r="131" spans="1:37" ht="11.45" customHeight="1" x14ac:dyDescent="0.2">
      <c r="A131" s="89"/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66"/>
    </row>
    <row r="132" spans="1:37" ht="11.45" customHeight="1" x14ac:dyDescent="0.2">
      <c r="A132" s="89"/>
      <c r="B132" s="133" t="s">
        <v>53</v>
      </c>
      <c r="C132" s="133"/>
      <c r="D132" s="133"/>
      <c r="E132" s="134"/>
      <c r="F132" s="135"/>
      <c r="G132" s="133" t="s">
        <v>53</v>
      </c>
      <c r="H132" s="133"/>
      <c r="I132" s="133"/>
      <c r="J132" s="134"/>
      <c r="K132" s="136"/>
      <c r="L132" s="136"/>
      <c r="M132" s="136"/>
      <c r="N132" s="133" t="s">
        <v>53</v>
      </c>
      <c r="O132" s="133"/>
      <c r="P132" s="133"/>
      <c r="Q132" s="134"/>
      <c r="R132" s="136"/>
      <c r="S132" s="136"/>
      <c r="T132" s="136"/>
      <c r="U132" s="136"/>
      <c r="V132" s="135"/>
      <c r="W132" s="124" t="s">
        <v>53</v>
      </c>
      <c r="X132" s="125"/>
      <c r="Y132" s="126"/>
      <c r="Z132" s="123"/>
      <c r="AA132" s="123"/>
      <c r="AB132" s="123"/>
      <c r="AC132" s="123"/>
      <c r="AD132" s="124" t="s">
        <v>53</v>
      </c>
      <c r="AE132" s="125"/>
      <c r="AF132" s="126"/>
      <c r="AG132" s="123"/>
      <c r="AH132" s="123"/>
      <c r="AI132" s="123"/>
      <c r="AJ132" s="123"/>
      <c r="AK132" s="166"/>
    </row>
    <row r="133" spans="1:37" x14ac:dyDescent="0.2">
      <c r="A133" s="89"/>
      <c r="B133" s="119" t="s">
        <v>54</v>
      </c>
      <c r="C133" s="119"/>
      <c r="D133" s="119"/>
      <c r="E133" s="30" t="s">
        <v>55</v>
      </c>
      <c r="F133" s="11" t="s">
        <v>66</v>
      </c>
      <c r="G133" s="119" t="s">
        <v>54</v>
      </c>
      <c r="H133" s="119"/>
      <c r="I133" s="119"/>
      <c r="J133" s="30" t="s">
        <v>55</v>
      </c>
      <c r="K133" s="120" t="s">
        <v>66</v>
      </c>
      <c r="L133" s="121"/>
      <c r="M133" s="122"/>
      <c r="N133" s="119" t="s">
        <v>54</v>
      </c>
      <c r="O133" s="119"/>
      <c r="P133" s="119"/>
      <c r="Q133" s="120" t="s">
        <v>55</v>
      </c>
      <c r="R133" s="121"/>
      <c r="S133" s="122"/>
      <c r="T133" s="120" t="s">
        <v>66</v>
      </c>
      <c r="U133" s="121"/>
      <c r="V133" s="121"/>
      <c r="W133" s="120" t="s">
        <v>54</v>
      </c>
      <c r="X133" s="121"/>
      <c r="Y133" s="122"/>
      <c r="Z133" s="119" t="s">
        <v>55</v>
      </c>
      <c r="AA133" s="119"/>
      <c r="AB133" s="119" t="s">
        <v>66</v>
      </c>
      <c r="AC133" s="119"/>
      <c r="AD133" s="120" t="s">
        <v>54</v>
      </c>
      <c r="AE133" s="121"/>
      <c r="AF133" s="122"/>
      <c r="AG133" s="119" t="s">
        <v>55</v>
      </c>
      <c r="AH133" s="119"/>
      <c r="AI133" s="119" t="s">
        <v>66</v>
      </c>
      <c r="AJ133" s="119"/>
      <c r="AK133" s="166"/>
    </row>
    <row r="134" spans="1:37" x14ac:dyDescent="0.2">
      <c r="A134" s="89"/>
      <c r="B134" s="117"/>
      <c r="C134" s="117"/>
      <c r="D134" s="117"/>
      <c r="E134" s="28"/>
      <c r="F134" s="29">
        <f>IF(E134=0,0,DAYS360(B134,E134+1))</f>
        <v>0</v>
      </c>
      <c r="G134" s="117"/>
      <c r="H134" s="117"/>
      <c r="I134" s="117"/>
      <c r="J134" s="28"/>
      <c r="K134" s="112">
        <f>IF(J134=0,0,DAYS360(G134,J134+1))</f>
        <v>0</v>
      </c>
      <c r="L134" s="113"/>
      <c r="M134" s="118"/>
      <c r="N134" s="117"/>
      <c r="O134" s="117"/>
      <c r="P134" s="117"/>
      <c r="Q134" s="114"/>
      <c r="R134" s="115"/>
      <c r="S134" s="116"/>
      <c r="T134" s="112">
        <f>IF(Q134=0,0,DAYS360(N134,Q134+1))</f>
        <v>0</v>
      </c>
      <c r="U134" s="113"/>
      <c r="V134" s="113"/>
      <c r="W134" s="114"/>
      <c r="X134" s="115"/>
      <c r="Y134" s="116"/>
      <c r="Z134" s="117"/>
      <c r="AA134" s="117"/>
      <c r="AB134" s="111">
        <f>IF(Z134=0,0,DAYS360(W134,Z134+1))</f>
        <v>0</v>
      </c>
      <c r="AC134" s="111"/>
      <c r="AD134" s="114"/>
      <c r="AE134" s="115"/>
      <c r="AF134" s="116"/>
      <c r="AG134" s="117"/>
      <c r="AH134" s="117"/>
      <c r="AI134" s="111">
        <f>IF(AG134=0,0,DAYS360(AD134,AG134+1))</f>
        <v>0</v>
      </c>
      <c r="AJ134" s="111"/>
      <c r="AK134" s="166"/>
    </row>
    <row r="135" spans="1:37" ht="11.45" customHeight="1" x14ac:dyDescent="0.2">
      <c r="A135" s="89"/>
      <c r="B135" s="117"/>
      <c r="C135" s="117"/>
      <c r="D135" s="117"/>
      <c r="E135" s="28"/>
      <c r="F135" s="29">
        <f t="shared" ref="F135:F143" si="30">IF(E135=0,0,DAYS360(B135,E135+1))</f>
        <v>0</v>
      </c>
      <c r="G135" s="117"/>
      <c r="H135" s="117"/>
      <c r="I135" s="117"/>
      <c r="J135" s="28"/>
      <c r="K135" s="112">
        <f>IF(J135=0,0,DAYS360(G135,J135+1))</f>
        <v>0</v>
      </c>
      <c r="L135" s="113"/>
      <c r="M135" s="118"/>
      <c r="N135" s="117"/>
      <c r="O135" s="117"/>
      <c r="P135" s="117"/>
      <c r="Q135" s="114"/>
      <c r="R135" s="115"/>
      <c r="S135" s="116"/>
      <c r="T135" s="112">
        <f t="shared" ref="T135:T143" si="31">IF(Q135=0,0,DAYS360(N135,Q135+1))</f>
        <v>0</v>
      </c>
      <c r="U135" s="113"/>
      <c r="V135" s="113"/>
      <c r="W135" s="117"/>
      <c r="X135" s="117"/>
      <c r="Y135" s="117"/>
      <c r="Z135" s="117"/>
      <c r="AA135" s="117"/>
      <c r="AB135" s="111">
        <f t="shared" ref="AB135:AB143" si="32">IF(Z135=0,0,DAYS360(W135,Z135+1))</f>
        <v>0</v>
      </c>
      <c r="AC135" s="111"/>
      <c r="AD135" s="114"/>
      <c r="AE135" s="115"/>
      <c r="AF135" s="116"/>
      <c r="AG135" s="114"/>
      <c r="AH135" s="116"/>
      <c r="AI135" s="111">
        <f t="shared" ref="AI135:AI143" si="33">IF(AG135=0,0,DAYS360(AD135,AG135+1))</f>
        <v>0</v>
      </c>
      <c r="AJ135" s="111"/>
      <c r="AK135" s="166"/>
    </row>
    <row r="136" spans="1:37" ht="11.45" customHeight="1" x14ac:dyDescent="0.2">
      <c r="A136" s="89"/>
      <c r="B136" s="117"/>
      <c r="C136" s="117"/>
      <c r="D136" s="117"/>
      <c r="E136" s="28"/>
      <c r="F136" s="29">
        <f t="shared" si="30"/>
        <v>0</v>
      </c>
      <c r="G136" s="117"/>
      <c r="H136" s="117"/>
      <c r="I136" s="117"/>
      <c r="J136" s="28"/>
      <c r="K136" s="112">
        <f t="shared" ref="K136:K143" si="34">IF(J136=0,0,DAYS360(G136,J136+1))</f>
        <v>0</v>
      </c>
      <c r="L136" s="113"/>
      <c r="M136" s="118"/>
      <c r="N136" s="117"/>
      <c r="O136" s="117"/>
      <c r="P136" s="117"/>
      <c r="Q136" s="114"/>
      <c r="R136" s="115"/>
      <c r="S136" s="116"/>
      <c r="T136" s="112">
        <f t="shared" si="31"/>
        <v>0</v>
      </c>
      <c r="U136" s="113"/>
      <c r="V136" s="113"/>
      <c r="W136" s="114"/>
      <c r="X136" s="115"/>
      <c r="Y136" s="116"/>
      <c r="Z136" s="117"/>
      <c r="AA136" s="117"/>
      <c r="AB136" s="111">
        <f t="shared" si="32"/>
        <v>0</v>
      </c>
      <c r="AC136" s="111"/>
      <c r="AD136" s="114"/>
      <c r="AE136" s="115"/>
      <c r="AF136" s="116"/>
      <c r="AG136" s="117"/>
      <c r="AH136" s="117"/>
      <c r="AI136" s="111">
        <f t="shared" si="33"/>
        <v>0</v>
      </c>
      <c r="AJ136" s="111"/>
      <c r="AK136" s="166"/>
    </row>
    <row r="137" spans="1:37" ht="11.45" customHeight="1" x14ac:dyDescent="0.2">
      <c r="A137" s="89"/>
      <c r="B137" s="117"/>
      <c r="C137" s="117"/>
      <c r="D137" s="117"/>
      <c r="E137" s="28"/>
      <c r="F137" s="29">
        <f t="shared" si="30"/>
        <v>0</v>
      </c>
      <c r="G137" s="117"/>
      <c r="H137" s="117"/>
      <c r="I137" s="117"/>
      <c r="J137" s="28"/>
      <c r="K137" s="112">
        <f t="shared" si="34"/>
        <v>0</v>
      </c>
      <c r="L137" s="113"/>
      <c r="M137" s="118"/>
      <c r="N137" s="117"/>
      <c r="O137" s="117"/>
      <c r="P137" s="117"/>
      <c r="Q137" s="114"/>
      <c r="R137" s="115"/>
      <c r="S137" s="116"/>
      <c r="T137" s="112">
        <f t="shared" si="31"/>
        <v>0</v>
      </c>
      <c r="U137" s="113"/>
      <c r="V137" s="113"/>
      <c r="W137" s="114"/>
      <c r="X137" s="115"/>
      <c r="Y137" s="116"/>
      <c r="Z137" s="117"/>
      <c r="AA137" s="117"/>
      <c r="AB137" s="111">
        <f t="shared" si="32"/>
        <v>0</v>
      </c>
      <c r="AC137" s="111"/>
      <c r="AD137" s="114"/>
      <c r="AE137" s="115"/>
      <c r="AF137" s="116"/>
      <c r="AG137" s="117"/>
      <c r="AH137" s="117"/>
      <c r="AI137" s="111">
        <f t="shared" si="33"/>
        <v>0</v>
      </c>
      <c r="AJ137" s="111"/>
      <c r="AK137" s="166"/>
    </row>
    <row r="138" spans="1:37" ht="11.45" customHeight="1" x14ac:dyDescent="0.2">
      <c r="A138" s="89"/>
      <c r="B138" s="117"/>
      <c r="C138" s="117"/>
      <c r="D138" s="117"/>
      <c r="E138" s="28"/>
      <c r="F138" s="29">
        <f t="shared" si="30"/>
        <v>0</v>
      </c>
      <c r="G138" s="117"/>
      <c r="H138" s="117"/>
      <c r="I138" s="117"/>
      <c r="J138" s="28"/>
      <c r="K138" s="112">
        <f t="shared" si="34"/>
        <v>0</v>
      </c>
      <c r="L138" s="113"/>
      <c r="M138" s="118"/>
      <c r="N138" s="117"/>
      <c r="O138" s="117"/>
      <c r="P138" s="117"/>
      <c r="Q138" s="114"/>
      <c r="R138" s="115"/>
      <c r="S138" s="116"/>
      <c r="T138" s="112">
        <f t="shared" si="31"/>
        <v>0</v>
      </c>
      <c r="U138" s="113"/>
      <c r="V138" s="113"/>
      <c r="W138" s="114"/>
      <c r="X138" s="115"/>
      <c r="Y138" s="116"/>
      <c r="Z138" s="117"/>
      <c r="AA138" s="117"/>
      <c r="AB138" s="111">
        <f t="shared" si="32"/>
        <v>0</v>
      </c>
      <c r="AC138" s="111"/>
      <c r="AD138" s="114"/>
      <c r="AE138" s="115"/>
      <c r="AF138" s="116"/>
      <c r="AG138" s="117"/>
      <c r="AH138" s="117"/>
      <c r="AI138" s="111">
        <f t="shared" si="33"/>
        <v>0</v>
      </c>
      <c r="AJ138" s="111"/>
      <c r="AK138" s="166"/>
    </row>
    <row r="139" spans="1:37" ht="11.45" customHeight="1" x14ac:dyDescent="0.2">
      <c r="A139" s="89"/>
      <c r="B139" s="117"/>
      <c r="C139" s="117"/>
      <c r="D139" s="117"/>
      <c r="E139" s="28"/>
      <c r="F139" s="29">
        <f t="shared" si="30"/>
        <v>0</v>
      </c>
      <c r="G139" s="117"/>
      <c r="H139" s="117"/>
      <c r="I139" s="117"/>
      <c r="J139" s="28"/>
      <c r="K139" s="112">
        <f t="shared" si="34"/>
        <v>0</v>
      </c>
      <c r="L139" s="113"/>
      <c r="M139" s="118"/>
      <c r="N139" s="117"/>
      <c r="O139" s="117"/>
      <c r="P139" s="117"/>
      <c r="Q139" s="114"/>
      <c r="R139" s="115"/>
      <c r="S139" s="116"/>
      <c r="T139" s="112">
        <f t="shared" si="31"/>
        <v>0</v>
      </c>
      <c r="U139" s="113"/>
      <c r="V139" s="113"/>
      <c r="W139" s="114"/>
      <c r="X139" s="115"/>
      <c r="Y139" s="116"/>
      <c r="Z139" s="117"/>
      <c r="AA139" s="117"/>
      <c r="AB139" s="111">
        <f t="shared" si="32"/>
        <v>0</v>
      </c>
      <c r="AC139" s="111"/>
      <c r="AD139" s="114"/>
      <c r="AE139" s="115"/>
      <c r="AF139" s="116"/>
      <c r="AG139" s="117"/>
      <c r="AH139" s="117"/>
      <c r="AI139" s="111">
        <f t="shared" si="33"/>
        <v>0</v>
      </c>
      <c r="AJ139" s="111"/>
      <c r="AK139" s="166"/>
    </row>
    <row r="140" spans="1:37" ht="11.45" customHeight="1" x14ac:dyDescent="0.2">
      <c r="A140" s="89"/>
      <c r="B140" s="117"/>
      <c r="C140" s="117"/>
      <c r="D140" s="117"/>
      <c r="E140" s="28"/>
      <c r="F140" s="29">
        <f t="shared" si="30"/>
        <v>0</v>
      </c>
      <c r="G140" s="117"/>
      <c r="H140" s="117"/>
      <c r="I140" s="117"/>
      <c r="J140" s="28"/>
      <c r="K140" s="112">
        <f t="shared" si="34"/>
        <v>0</v>
      </c>
      <c r="L140" s="113"/>
      <c r="M140" s="118"/>
      <c r="N140" s="117"/>
      <c r="O140" s="117"/>
      <c r="P140" s="117"/>
      <c r="Q140" s="114"/>
      <c r="R140" s="115"/>
      <c r="S140" s="116"/>
      <c r="T140" s="112">
        <f t="shared" si="31"/>
        <v>0</v>
      </c>
      <c r="U140" s="113"/>
      <c r="V140" s="113"/>
      <c r="W140" s="114"/>
      <c r="X140" s="115"/>
      <c r="Y140" s="116"/>
      <c r="Z140" s="117"/>
      <c r="AA140" s="117"/>
      <c r="AB140" s="111">
        <f t="shared" si="32"/>
        <v>0</v>
      </c>
      <c r="AC140" s="111"/>
      <c r="AD140" s="114"/>
      <c r="AE140" s="115"/>
      <c r="AF140" s="116"/>
      <c r="AG140" s="117"/>
      <c r="AH140" s="117"/>
      <c r="AI140" s="111">
        <f t="shared" si="33"/>
        <v>0</v>
      </c>
      <c r="AJ140" s="111"/>
      <c r="AK140" s="166"/>
    </row>
    <row r="141" spans="1:37" ht="11.45" customHeight="1" x14ac:dyDescent="0.2">
      <c r="A141" s="89"/>
      <c r="B141" s="117"/>
      <c r="C141" s="117"/>
      <c r="D141" s="117"/>
      <c r="E141" s="28"/>
      <c r="F141" s="29">
        <f t="shared" si="30"/>
        <v>0</v>
      </c>
      <c r="G141" s="117"/>
      <c r="H141" s="117"/>
      <c r="I141" s="117"/>
      <c r="J141" s="28"/>
      <c r="K141" s="112">
        <f t="shared" si="34"/>
        <v>0</v>
      </c>
      <c r="L141" s="113"/>
      <c r="M141" s="118"/>
      <c r="N141" s="117"/>
      <c r="O141" s="117"/>
      <c r="P141" s="117"/>
      <c r="Q141" s="114"/>
      <c r="R141" s="115"/>
      <c r="S141" s="116"/>
      <c r="T141" s="112">
        <f t="shared" si="31"/>
        <v>0</v>
      </c>
      <c r="U141" s="113"/>
      <c r="V141" s="113"/>
      <c r="W141" s="114"/>
      <c r="X141" s="115"/>
      <c r="Y141" s="116"/>
      <c r="Z141" s="117"/>
      <c r="AA141" s="117"/>
      <c r="AB141" s="111">
        <f t="shared" si="32"/>
        <v>0</v>
      </c>
      <c r="AC141" s="111"/>
      <c r="AD141" s="114"/>
      <c r="AE141" s="115"/>
      <c r="AF141" s="116"/>
      <c r="AG141" s="117"/>
      <c r="AH141" s="117"/>
      <c r="AI141" s="111">
        <f t="shared" si="33"/>
        <v>0</v>
      </c>
      <c r="AJ141" s="111"/>
      <c r="AK141" s="166"/>
    </row>
    <row r="142" spans="1:37" ht="11.45" customHeight="1" x14ac:dyDescent="0.2">
      <c r="A142" s="89"/>
      <c r="B142" s="117"/>
      <c r="C142" s="117"/>
      <c r="D142" s="117"/>
      <c r="E142" s="28"/>
      <c r="F142" s="29">
        <f t="shared" si="30"/>
        <v>0</v>
      </c>
      <c r="G142" s="117"/>
      <c r="H142" s="117"/>
      <c r="I142" s="117"/>
      <c r="J142" s="28"/>
      <c r="K142" s="112">
        <f t="shared" si="34"/>
        <v>0</v>
      </c>
      <c r="L142" s="113"/>
      <c r="M142" s="118"/>
      <c r="N142" s="117"/>
      <c r="O142" s="117"/>
      <c r="P142" s="117"/>
      <c r="Q142" s="114"/>
      <c r="R142" s="115"/>
      <c r="S142" s="116"/>
      <c r="T142" s="112">
        <f t="shared" si="31"/>
        <v>0</v>
      </c>
      <c r="U142" s="113"/>
      <c r="V142" s="113"/>
      <c r="W142" s="114"/>
      <c r="X142" s="115"/>
      <c r="Y142" s="116"/>
      <c r="Z142" s="117"/>
      <c r="AA142" s="117"/>
      <c r="AB142" s="111">
        <f t="shared" si="32"/>
        <v>0</v>
      </c>
      <c r="AC142" s="111"/>
      <c r="AD142" s="114"/>
      <c r="AE142" s="115"/>
      <c r="AF142" s="116"/>
      <c r="AG142" s="117"/>
      <c r="AH142" s="117"/>
      <c r="AI142" s="111">
        <f t="shared" si="33"/>
        <v>0</v>
      </c>
      <c r="AJ142" s="111"/>
      <c r="AK142" s="166"/>
    </row>
    <row r="143" spans="1:37" ht="11.45" customHeight="1" x14ac:dyDescent="0.2">
      <c r="A143" s="89"/>
      <c r="B143" s="117"/>
      <c r="C143" s="117"/>
      <c r="D143" s="117"/>
      <c r="E143" s="28"/>
      <c r="F143" s="29">
        <f t="shared" si="30"/>
        <v>0</v>
      </c>
      <c r="G143" s="117"/>
      <c r="H143" s="117"/>
      <c r="I143" s="117"/>
      <c r="J143" s="28"/>
      <c r="K143" s="112">
        <f t="shared" si="34"/>
        <v>0</v>
      </c>
      <c r="L143" s="113"/>
      <c r="M143" s="118"/>
      <c r="N143" s="117"/>
      <c r="O143" s="117"/>
      <c r="P143" s="117"/>
      <c r="Q143" s="114"/>
      <c r="R143" s="115"/>
      <c r="S143" s="116"/>
      <c r="T143" s="112">
        <f t="shared" si="31"/>
        <v>0</v>
      </c>
      <c r="U143" s="113"/>
      <c r="V143" s="113"/>
      <c r="W143" s="114"/>
      <c r="X143" s="115"/>
      <c r="Y143" s="116"/>
      <c r="Z143" s="117"/>
      <c r="AA143" s="117"/>
      <c r="AB143" s="111">
        <f t="shared" si="32"/>
        <v>0</v>
      </c>
      <c r="AC143" s="111"/>
      <c r="AD143" s="114"/>
      <c r="AE143" s="115"/>
      <c r="AF143" s="116"/>
      <c r="AG143" s="117"/>
      <c r="AH143" s="117"/>
      <c r="AI143" s="111">
        <f t="shared" si="33"/>
        <v>0</v>
      </c>
      <c r="AJ143" s="111"/>
      <c r="AK143" s="166"/>
    </row>
    <row r="144" spans="1:37" ht="11.45" customHeight="1" x14ac:dyDescent="0.2">
      <c r="A144" s="89"/>
      <c r="B144" s="98" t="s">
        <v>56</v>
      </c>
      <c r="C144" s="98"/>
      <c r="D144" s="98"/>
      <c r="E144" s="98"/>
      <c r="F144" s="27">
        <f>INT(SUM(F134:F143)/30)</f>
        <v>0</v>
      </c>
      <c r="G144" s="98" t="s">
        <v>56</v>
      </c>
      <c r="H144" s="98"/>
      <c r="I144" s="98"/>
      <c r="J144" s="98"/>
      <c r="K144" s="99">
        <f>INT(SUM(K134:M143)/30)</f>
        <v>0</v>
      </c>
      <c r="L144" s="100"/>
      <c r="M144" s="101"/>
      <c r="N144" s="98" t="s">
        <v>56</v>
      </c>
      <c r="O144" s="98"/>
      <c r="P144" s="98"/>
      <c r="Q144" s="98"/>
      <c r="R144" s="98"/>
      <c r="S144" s="98"/>
      <c r="T144" s="99">
        <f>INT(SUM(T134:V143)/30)</f>
        <v>0</v>
      </c>
      <c r="U144" s="100"/>
      <c r="V144" s="101"/>
      <c r="W144" s="91" t="s">
        <v>56</v>
      </c>
      <c r="X144" s="92"/>
      <c r="Y144" s="92"/>
      <c r="Z144" s="92"/>
      <c r="AA144" s="93"/>
      <c r="AB144" s="90">
        <f>INT(SUM(AB134:AC143)/30)</f>
        <v>0</v>
      </c>
      <c r="AC144" s="90"/>
      <c r="AD144" s="91" t="s">
        <v>56</v>
      </c>
      <c r="AE144" s="92"/>
      <c r="AF144" s="92"/>
      <c r="AG144" s="92"/>
      <c r="AH144" s="93"/>
      <c r="AI144" s="90">
        <f>INT(SUM(AI134:AJ143)/30)</f>
        <v>0</v>
      </c>
      <c r="AJ144" s="90"/>
      <c r="AK144" s="166"/>
    </row>
    <row r="145" spans="1:37" ht="11.45" customHeight="1" x14ac:dyDescent="0.2">
      <c r="A145" s="89"/>
      <c r="B145" s="98" t="s">
        <v>57</v>
      </c>
      <c r="C145" s="98"/>
      <c r="D145" s="98"/>
      <c r="E145" s="98"/>
      <c r="F145" s="27">
        <f>SUM(F134:F143)-F144*30</f>
        <v>0</v>
      </c>
      <c r="G145" s="98" t="s">
        <v>57</v>
      </c>
      <c r="H145" s="98"/>
      <c r="I145" s="98"/>
      <c r="J145" s="98"/>
      <c r="K145" s="99">
        <f>SUM(K134:M143)-K144*30</f>
        <v>0</v>
      </c>
      <c r="L145" s="100"/>
      <c r="M145" s="101"/>
      <c r="N145" s="98" t="s">
        <v>57</v>
      </c>
      <c r="O145" s="98"/>
      <c r="P145" s="98"/>
      <c r="Q145" s="98"/>
      <c r="R145" s="98"/>
      <c r="S145" s="98"/>
      <c r="T145" s="99">
        <f>SUM(T134:V143)-T144*30</f>
        <v>0</v>
      </c>
      <c r="U145" s="100"/>
      <c r="V145" s="101"/>
      <c r="W145" s="91" t="s">
        <v>57</v>
      </c>
      <c r="X145" s="92"/>
      <c r="Y145" s="92"/>
      <c r="Z145" s="92"/>
      <c r="AA145" s="93"/>
      <c r="AB145" s="90">
        <f>SUM(AB134:AC143)-AB144*30</f>
        <v>0</v>
      </c>
      <c r="AC145" s="90"/>
      <c r="AD145" s="91" t="s">
        <v>57</v>
      </c>
      <c r="AE145" s="92"/>
      <c r="AF145" s="92"/>
      <c r="AG145" s="92"/>
      <c r="AH145" s="93"/>
      <c r="AI145" s="90">
        <f>SUM(AI134:AJ143)-AI144*30</f>
        <v>0</v>
      </c>
      <c r="AJ145" s="90"/>
      <c r="AK145" s="166"/>
    </row>
    <row r="146" spans="1:37" ht="11.45" customHeight="1" thickBot="1" x14ac:dyDescent="0.25">
      <c r="A146" s="89"/>
      <c r="B146" s="94" t="s">
        <v>65</v>
      </c>
      <c r="C146" s="94"/>
      <c r="D146" s="94"/>
      <c r="E146" s="94"/>
      <c r="F146" s="32">
        <f>F144*0.1+IF(F145&gt;15,0.1,0)</f>
        <v>0</v>
      </c>
      <c r="G146" s="94" t="s">
        <v>65</v>
      </c>
      <c r="H146" s="94"/>
      <c r="I146" s="94"/>
      <c r="J146" s="94"/>
      <c r="K146" s="95">
        <f>K144*0.1+IF(K145&gt;15,0.1,0)</f>
        <v>0</v>
      </c>
      <c r="L146" s="96"/>
      <c r="M146" s="97"/>
      <c r="N146" s="94" t="s">
        <v>65</v>
      </c>
      <c r="O146" s="94"/>
      <c r="P146" s="94"/>
      <c r="Q146" s="94"/>
      <c r="R146" s="94"/>
      <c r="S146" s="94"/>
      <c r="T146" s="95">
        <f>T144*0.1+IF(T145&gt;15,0.1,0)</f>
        <v>0</v>
      </c>
      <c r="U146" s="96"/>
      <c r="V146" s="97"/>
      <c r="W146" s="78" t="s">
        <v>65</v>
      </c>
      <c r="X146" s="79"/>
      <c r="Y146" s="79"/>
      <c r="Z146" s="79"/>
      <c r="AA146" s="80"/>
      <c r="AB146" s="81">
        <f>AB144*0.1+IF(AB145&gt;15,0.1,0)</f>
        <v>0</v>
      </c>
      <c r="AC146" s="81"/>
      <c r="AD146" s="78" t="s">
        <v>65</v>
      </c>
      <c r="AE146" s="79"/>
      <c r="AF146" s="79"/>
      <c r="AG146" s="79"/>
      <c r="AH146" s="80"/>
      <c r="AI146" s="81">
        <f>AI144*0.1+IF(AI145&gt;15,0.1,0)</f>
        <v>0</v>
      </c>
      <c r="AJ146" s="81"/>
      <c r="AK146" s="166"/>
    </row>
    <row r="147" spans="1:37" ht="11.45" customHeight="1" thickBot="1" x14ac:dyDescent="0.25">
      <c r="A147" s="89"/>
      <c r="B147" s="82" t="s">
        <v>69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4"/>
      <c r="AH147" s="85">
        <f>SUM(F114,K114,T114,AB114,AI114,F130,K130,T130,AB130,AI130,F146,K146,T146,AB146,AI146)</f>
        <v>0</v>
      </c>
      <c r="AI147" s="86"/>
      <c r="AJ147" s="87"/>
      <c r="AK147" s="166"/>
    </row>
    <row r="148" spans="1:37" ht="11.45" customHeight="1" x14ac:dyDescent="0.2">
      <c r="A148" s="89"/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66"/>
    </row>
    <row r="149" spans="1:37" ht="13.9" customHeight="1" x14ac:dyDescent="0.2">
      <c r="A149" s="89"/>
      <c r="B149" s="147" t="s">
        <v>92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66"/>
    </row>
    <row r="150" spans="1:37" ht="52.9" customHeight="1" x14ac:dyDescent="0.2">
      <c r="A150" s="89"/>
      <c r="B150" s="148" t="s">
        <v>109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66"/>
    </row>
    <row r="151" spans="1:37" ht="11.45" customHeight="1" x14ac:dyDescent="0.2">
      <c r="A151" s="89"/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66"/>
    </row>
    <row r="152" spans="1:37" ht="11.45" customHeight="1" x14ac:dyDescent="0.2">
      <c r="A152" s="89"/>
      <c r="B152" s="133" t="s">
        <v>53</v>
      </c>
      <c r="C152" s="133"/>
      <c r="D152" s="133"/>
      <c r="E152" s="134"/>
      <c r="F152" s="135"/>
      <c r="G152" s="133" t="s">
        <v>53</v>
      </c>
      <c r="H152" s="133"/>
      <c r="I152" s="133"/>
      <c r="J152" s="134"/>
      <c r="K152" s="136"/>
      <c r="L152" s="136"/>
      <c r="M152" s="136"/>
      <c r="N152" s="133" t="s">
        <v>53</v>
      </c>
      <c r="O152" s="133"/>
      <c r="P152" s="133"/>
      <c r="Q152" s="134"/>
      <c r="R152" s="136"/>
      <c r="S152" s="136"/>
      <c r="T152" s="136"/>
      <c r="U152" s="136"/>
      <c r="V152" s="135"/>
      <c r="W152" s="124" t="s">
        <v>53</v>
      </c>
      <c r="X152" s="125"/>
      <c r="Y152" s="126"/>
      <c r="Z152" s="123"/>
      <c r="AA152" s="123"/>
      <c r="AB152" s="123"/>
      <c r="AC152" s="123"/>
      <c r="AD152" s="124" t="s">
        <v>53</v>
      </c>
      <c r="AE152" s="125"/>
      <c r="AF152" s="126"/>
      <c r="AG152" s="123"/>
      <c r="AH152" s="123"/>
      <c r="AI152" s="123"/>
      <c r="AJ152" s="123"/>
      <c r="AK152" s="166"/>
    </row>
    <row r="153" spans="1:37" x14ac:dyDescent="0.2">
      <c r="A153" s="89"/>
      <c r="B153" s="119" t="s">
        <v>54</v>
      </c>
      <c r="C153" s="119"/>
      <c r="D153" s="119"/>
      <c r="E153" s="30" t="s">
        <v>55</v>
      </c>
      <c r="F153" s="11" t="s">
        <v>66</v>
      </c>
      <c r="G153" s="119" t="s">
        <v>54</v>
      </c>
      <c r="H153" s="119"/>
      <c r="I153" s="119"/>
      <c r="J153" s="30" t="s">
        <v>55</v>
      </c>
      <c r="K153" s="120" t="s">
        <v>66</v>
      </c>
      <c r="L153" s="121"/>
      <c r="M153" s="122"/>
      <c r="N153" s="119" t="s">
        <v>54</v>
      </c>
      <c r="O153" s="119"/>
      <c r="P153" s="119"/>
      <c r="Q153" s="120" t="s">
        <v>55</v>
      </c>
      <c r="R153" s="121"/>
      <c r="S153" s="122"/>
      <c r="T153" s="120" t="s">
        <v>66</v>
      </c>
      <c r="U153" s="121"/>
      <c r="V153" s="121"/>
      <c r="W153" s="120" t="s">
        <v>54</v>
      </c>
      <c r="X153" s="121"/>
      <c r="Y153" s="122"/>
      <c r="Z153" s="119" t="s">
        <v>55</v>
      </c>
      <c r="AA153" s="119"/>
      <c r="AB153" s="119" t="s">
        <v>66</v>
      </c>
      <c r="AC153" s="119"/>
      <c r="AD153" s="120" t="s">
        <v>54</v>
      </c>
      <c r="AE153" s="121"/>
      <c r="AF153" s="122"/>
      <c r="AG153" s="119" t="s">
        <v>55</v>
      </c>
      <c r="AH153" s="119"/>
      <c r="AI153" s="119" t="s">
        <v>66</v>
      </c>
      <c r="AJ153" s="119"/>
      <c r="AK153" s="166"/>
    </row>
    <row r="154" spans="1:37" x14ac:dyDescent="0.2">
      <c r="A154" s="89"/>
      <c r="B154" s="117"/>
      <c r="C154" s="117"/>
      <c r="D154" s="117"/>
      <c r="E154" s="28"/>
      <c r="F154" s="29">
        <f>IF(E154=0,0,DAYS360(B154,E154+1))</f>
        <v>0</v>
      </c>
      <c r="G154" s="117"/>
      <c r="H154" s="117"/>
      <c r="I154" s="117"/>
      <c r="J154" s="28"/>
      <c r="K154" s="112">
        <f>IF(J154=0,0,DAYS360(G154,J154+1))</f>
        <v>0</v>
      </c>
      <c r="L154" s="113"/>
      <c r="M154" s="118"/>
      <c r="N154" s="117"/>
      <c r="O154" s="117"/>
      <c r="P154" s="117"/>
      <c r="Q154" s="114"/>
      <c r="R154" s="115"/>
      <c r="S154" s="116"/>
      <c r="T154" s="112">
        <f>IF(Q154=0,0,DAYS360(N154,Q154+1))</f>
        <v>0</v>
      </c>
      <c r="U154" s="113"/>
      <c r="V154" s="113"/>
      <c r="W154" s="114"/>
      <c r="X154" s="115"/>
      <c r="Y154" s="116"/>
      <c r="Z154" s="117"/>
      <c r="AA154" s="117"/>
      <c r="AB154" s="111">
        <f>IF(Z154=0,0,DAYS360(W154,Z154+1))</f>
        <v>0</v>
      </c>
      <c r="AC154" s="111"/>
      <c r="AD154" s="114"/>
      <c r="AE154" s="115"/>
      <c r="AF154" s="116"/>
      <c r="AG154" s="117"/>
      <c r="AH154" s="117"/>
      <c r="AI154" s="111">
        <f>IF(AG154=0,0,DAYS360(AD154,AG154+1))</f>
        <v>0</v>
      </c>
      <c r="AJ154" s="111"/>
      <c r="AK154" s="166"/>
    </row>
    <row r="155" spans="1:37" ht="11.45" customHeight="1" x14ac:dyDescent="0.2">
      <c r="A155" s="89"/>
      <c r="B155" s="117"/>
      <c r="C155" s="117"/>
      <c r="D155" s="117"/>
      <c r="E155" s="28"/>
      <c r="F155" s="29">
        <f t="shared" ref="F155:F163" si="35">IF(E155=0,0,DAYS360(B155,E155+1))</f>
        <v>0</v>
      </c>
      <c r="G155" s="117"/>
      <c r="H155" s="117"/>
      <c r="I155" s="117"/>
      <c r="J155" s="28"/>
      <c r="K155" s="112">
        <f>IF(J155=0,0,DAYS360(G155,J155+1))</f>
        <v>0</v>
      </c>
      <c r="L155" s="113"/>
      <c r="M155" s="118"/>
      <c r="N155" s="117"/>
      <c r="O155" s="117"/>
      <c r="P155" s="117"/>
      <c r="Q155" s="114"/>
      <c r="R155" s="115"/>
      <c r="S155" s="116"/>
      <c r="T155" s="112">
        <f t="shared" ref="T155:T163" si="36">IF(Q155=0,0,DAYS360(N155,Q155+1))</f>
        <v>0</v>
      </c>
      <c r="U155" s="113"/>
      <c r="V155" s="113"/>
      <c r="W155" s="117"/>
      <c r="X155" s="117"/>
      <c r="Y155" s="117"/>
      <c r="Z155" s="117"/>
      <c r="AA155" s="117"/>
      <c r="AB155" s="111">
        <f t="shared" ref="AB155:AB163" si="37">IF(Z155=0,0,DAYS360(W155,Z155+1))</f>
        <v>0</v>
      </c>
      <c r="AC155" s="111"/>
      <c r="AD155" s="114"/>
      <c r="AE155" s="115"/>
      <c r="AF155" s="116"/>
      <c r="AG155" s="114"/>
      <c r="AH155" s="116"/>
      <c r="AI155" s="111">
        <f t="shared" ref="AI155:AI163" si="38">IF(AG155=0,0,DAYS360(AD155,AG155+1))</f>
        <v>0</v>
      </c>
      <c r="AJ155" s="111"/>
      <c r="AK155" s="166"/>
    </row>
    <row r="156" spans="1:37" ht="11.45" customHeight="1" x14ac:dyDescent="0.2">
      <c r="A156" s="89"/>
      <c r="B156" s="117"/>
      <c r="C156" s="117"/>
      <c r="D156" s="117"/>
      <c r="E156" s="28"/>
      <c r="F156" s="29">
        <f t="shared" si="35"/>
        <v>0</v>
      </c>
      <c r="G156" s="117"/>
      <c r="H156" s="117"/>
      <c r="I156" s="117"/>
      <c r="J156" s="28"/>
      <c r="K156" s="112">
        <f t="shared" ref="K156:K163" si="39">IF(J156=0,0,DAYS360(G156,J156+1))</f>
        <v>0</v>
      </c>
      <c r="L156" s="113"/>
      <c r="M156" s="118"/>
      <c r="N156" s="117"/>
      <c r="O156" s="117"/>
      <c r="P156" s="117"/>
      <c r="Q156" s="114"/>
      <c r="R156" s="115"/>
      <c r="S156" s="116"/>
      <c r="T156" s="112">
        <f t="shared" si="36"/>
        <v>0</v>
      </c>
      <c r="U156" s="113"/>
      <c r="V156" s="113"/>
      <c r="W156" s="114"/>
      <c r="X156" s="115"/>
      <c r="Y156" s="116"/>
      <c r="Z156" s="117"/>
      <c r="AA156" s="117"/>
      <c r="AB156" s="111">
        <f t="shared" si="37"/>
        <v>0</v>
      </c>
      <c r="AC156" s="111"/>
      <c r="AD156" s="114"/>
      <c r="AE156" s="115"/>
      <c r="AF156" s="116"/>
      <c r="AG156" s="117"/>
      <c r="AH156" s="117"/>
      <c r="AI156" s="111">
        <f t="shared" si="38"/>
        <v>0</v>
      </c>
      <c r="AJ156" s="111"/>
      <c r="AK156" s="166"/>
    </row>
    <row r="157" spans="1:37" ht="11.45" customHeight="1" x14ac:dyDescent="0.2">
      <c r="A157" s="89"/>
      <c r="B157" s="117"/>
      <c r="C157" s="117"/>
      <c r="D157" s="117"/>
      <c r="E157" s="28"/>
      <c r="F157" s="29">
        <f t="shared" si="35"/>
        <v>0</v>
      </c>
      <c r="G157" s="117"/>
      <c r="H157" s="117"/>
      <c r="I157" s="117"/>
      <c r="J157" s="28"/>
      <c r="K157" s="112">
        <f t="shared" si="39"/>
        <v>0</v>
      </c>
      <c r="L157" s="113"/>
      <c r="M157" s="118"/>
      <c r="N157" s="117"/>
      <c r="O157" s="117"/>
      <c r="P157" s="117"/>
      <c r="Q157" s="114"/>
      <c r="R157" s="115"/>
      <c r="S157" s="116"/>
      <c r="T157" s="112">
        <f t="shared" si="36"/>
        <v>0</v>
      </c>
      <c r="U157" s="113"/>
      <c r="V157" s="113"/>
      <c r="W157" s="114"/>
      <c r="X157" s="115"/>
      <c r="Y157" s="116"/>
      <c r="Z157" s="117"/>
      <c r="AA157" s="117"/>
      <c r="AB157" s="111">
        <f t="shared" si="37"/>
        <v>0</v>
      </c>
      <c r="AC157" s="111"/>
      <c r="AD157" s="114"/>
      <c r="AE157" s="115"/>
      <c r="AF157" s="116"/>
      <c r="AG157" s="117"/>
      <c r="AH157" s="117"/>
      <c r="AI157" s="111">
        <f t="shared" si="38"/>
        <v>0</v>
      </c>
      <c r="AJ157" s="111"/>
      <c r="AK157" s="166"/>
    </row>
    <row r="158" spans="1:37" ht="11.45" customHeight="1" x14ac:dyDescent="0.2">
      <c r="A158" s="89"/>
      <c r="B158" s="117"/>
      <c r="C158" s="117"/>
      <c r="D158" s="117"/>
      <c r="E158" s="28"/>
      <c r="F158" s="29">
        <f t="shared" si="35"/>
        <v>0</v>
      </c>
      <c r="G158" s="117"/>
      <c r="H158" s="117"/>
      <c r="I158" s="117"/>
      <c r="J158" s="28"/>
      <c r="K158" s="112">
        <f t="shared" si="39"/>
        <v>0</v>
      </c>
      <c r="L158" s="113"/>
      <c r="M158" s="118"/>
      <c r="N158" s="117"/>
      <c r="O158" s="117"/>
      <c r="P158" s="117"/>
      <c r="Q158" s="114"/>
      <c r="R158" s="115"/>
      <c r="S158" s="116"/>
      <c r="T158" s="112">
        <f t="shared" si="36"/>
        <v>0</v>
      </c>
      <c r="U158" s="113"/>
      <c r="V158" s="113"/>
      <c r="W158" s="114"/>
      <c r="X158" s="115"/>
      <c r="Y158" s="116"/>
      <c r="Z158" s="117"/>
      <c r="AA158" s="117"/>
      <c r="AB158" s="111">
        <f t="shared" si="37"/>
        <v>0</v>
      </c>
      <c r="AC158" s="111"/>
      <c r="AD158" s="114"/>
      <c r="AE158" s="115"/>
      <c r="AF158" s="116"/>
      <c r="AG158" s="117"/>
      <c r="AH158" s="117"/>
      <c r="AI158" s="111">
        <f t="shared" si="38"/>
        <v>0</v>
      </c>
      <c r="AJ158" s="111"/>
      <c r="AK158" s="166"/>
    </row>
    <row r="159" spans="1:37" ht="11.45" customHeight="1" x14ac:dyDescent="0.2">
      <c r="A159" s="89"/>
      <c r="B159" s="117"/>
      <c r="C159" s="117"/>
      <c r="D159" s="117"/>
      <c r="E159" s="28"/>
      <c r="F159" s="29">
        <f t="shared" si="35"/>
        <v>0</v>
      </c>
      <c r="G159" s="117"/>
      <c r="H159" s="117"/>
      <c r="I159" s="117"/>
      <c r="J159" s="28"/>
      <c r="K159" s="112">
        <f t="shared" si="39"/>
        <v>0</v>
      </c>
      <c r="L159" s="113"/>
      <c r="M159" s="118"/>
      <c r="N159" s="117"/>
      <c r="O159" s="117"/>
      <c r="P159" s="117"/>
      <c r="Q159" s="114"/>
      <c r="R159" s="115"/>
      <c r="S159" s="116"/>
      <c r="T159" s="112">
        <f t="shared" si="36"/>
        <v>0</v>
      </c>
      <c r="U159" s="113"/>
      <c r="V159" s="113"/>
      <c r="W159" s="114"/>
      <c r="X159" s="115"/>
      <c r="Y159" s="116"/>
      <c r="Z159" s="117"/>
      <c r="AA159" s="117"/>
      <c r="AB159" s="111">
        <f t="shared" si="37"/>
        <v>0</v>
      </c>
      <c r="AC159" s="111"/>
      <c r="AD159" s="114"/>
      <c r="AE159" s="115"/>
      <c r="AF159" s="116"/>
      <c r="AG159" s="117"/>
      <c r="AH159" s="117"/>
      <c r="AI159" s="111">
        <f t="shared" si="38"/>
        <v>0</v>
      </c>
      <c r="AJ159" s="111"/>
      <c r="AK159" s="166"/>
    </row>
    <row r="160" spans="1:37" ht="11.45" customHeight="1" x14ac:dyDescent="0.2">
      <c r="A160" s="89"/>
      <c r="B160" s="117"/>
      <c r="C160" s="117"/>
      <c r="D160" s="117"/>
      <c r="E160" s="28"/>
      <c r="F160" s="29">
        <f t="shared" si="35"/>
        <v>0</v>
      </c>
      <c r="G160" s="117"/>
      <c r="H160" s="117"/>
      <c r="I160" s="117"/>
      <c r="J160" s="28"/>
      <c r="K160" s="112">
        <f t="shared" si="39"/>
        <v>0</v>
      </c>
      <c r="L160" s="113"/>
      <c r="M160" s="118"/>
      <c r="N160" s="117"/>
      <c r="O160" s="117"/>
      <c r="P160" s="117"/>
      <c r="Q160" s="114"/>
      <c r="R160" s="115"/>
      <c r="S160" s="116"/>
      <c r="T160" s="112">
        <f t="shared" si="36"/>
        <v>0</v>
      </c>
      <c r="U160" s="113"/>
      <c r="V160" s="113"/>
      <c r="W160" s="114"/>
      <c r="X160" s="115"/>
      <c r="Y160" s="116"/>
      <c r="Z160" s="117"/>
      <c r="AA160" s="117"/>
      <c r="AB160" s="111">
        <f t="shared" si="37"/>
        <v>0</v>
      </c>
      <c r="AC160" s="111"/>
      <c r="AD160" s="114"/>
      <c r="AE160" s="115"/>
      <c r="AF160" s="116"/>
      <c r="AG160" s="117"/>
      <c r="AH160" s="117"/>
      <c r="AI160" s="111">
        <f t="shared" si="38"/>
        <v>0</v>
      </c>
      <c r="AJ160" s="111"/>
      <c r="AK160" s="166"/>
    </row>
    <row r="161" spans="1:37" ht="11.45" customHeight="1" x14ac:dyDescent="0.2">
      <c r="A161" s="89"/>
      <c r="B161" s="117"/>
      <c r="C161" s="117"/>
      <c r="D161" s="117"/>
      <c r="E161" s="28"/>
      <c r="F161" s="29">
        <f t="shared" si="35"/>
        <v>0</v>
      </c>
      <c r="G161" s="117"/>
      <c r="H161" s="117"/>
      <c r="I161" s="117"/>
      <c r="J161" s="28"/>
      <c r="K161" s="112">
        <f t="shared" si="39"/>
        <v>0</v>
      </c>
      <c r="L161" s="113"/>
      <c r="M161" s="118"/>
      <c r="N161" s="117"/>
      <c r="O161" s="117"/>
      <c r="P161" s="117"/>
      <c r="Q161" s="114"/>
      <c r="R161" s="115"/>
      <c r="S161" s="116"/>
      <c r="T161" s="112">
        <f t="shared" si="36"/>
        <v>0</v>
      </c>
      <c r="U161" s="113"/>
      <c r="V161" s="113"/>
      <c r="W161" s="114"/>
      <c r="X161" s="115"/>
      <c r="Y161" s="116"/>
      <c r="Z161" s="117"/>
      <c r="AA161" s="117"/>
      <c r="AB161" s="111">
        <f t="shared" si="37"/>
        <v>0</v>
      </c>
      <c r="AC161" s="111"/>
      <c r="AD161" s="114"/>
      <c r="AE161" s="115"/>
      <c r="AF161" s="116"/>
      <c r="AG161" s="117"/>
      <c r="AH161" s="117"/>
      <c r="AI161" s="111">
        <f t="shared" si="38"/>
        <v>0</v>
      </c>
      <c r="AJ161" s="111"/>
      <c r="AK161" s="166"/>
    </row>
    <row r="162" spans="1:37" ht="11.45" customHeight="1" x14ac:dyDescent="0.2">
      <c r="A162" s="89"/>
      <c r="B162" s="117"/>
      <c r="C162" s="117"/>
      <c r="D162" s="117"/>
      <c r="E162" s="28"/>
      <c r="F162" s="29">
        <f t="shared" si="35"/>
        <v>0</v>
      </c>
      <c r="G162" s="117"/>
      <c r="H162" s="117"/>
      <c r="I162" s="117"/>
      <c r="J162" s="28"/>
      <c r="K162" s="112">
        <f t="shared" si="39"/>
        <v>0</v>
      </c>
      <c r="L162" s="113"/>
      <c r="M162" s="118"/>
      <c r="N162" s="117"/>
      <c r="O162" s="117"/>
      <c r="P162" s="117"/>
      <c r="Q162" s="114"/>
      <c r="R162" s="115"/>
      <c r="S162" s="116"/>
      <c r="T162" s="112">
        <f t="shared" si="36"/>
        <v>0</v>
      </c>
      <c r="U162" s="113"/>
      <c r="V162" s="113"/>
      <c r="W162" s="114"/>
      <c r="X162" s="115"/>
      <c r="Y162" s="116"/>
      <c r="Z162" s="117"/>
      <c r="AA162" s="117"/>
      <c r="AB162" s="111">
        <f t="shared" si="37"/>
        <v>0</v>
      </c>
      <c r="AC162" s="111"/>
      <c r="AD162" s="114"/>
      <c r="AE162" s="115"/>
      <c r="AF162" s="116"/>
      <c r="AG162" s="117"/>
      <c r="AH162" s="117"/>
      <c r="AI162" s="111">
        <f t="shared" si="38"/>
        <v>0</v>
      </c>
      <c r="AJ162" s="111"/>
      <c r="AK162" s="166"/>
    </row>
    <row r="163" spans="1:37" ht="11.45" customHeight="1" x14ac:dyDescent="0.2">
      <c r="A163" s="89"/>
      <c r="B163" s="117"/>
      <c r="C163" s="117"/>
      <c r="D163" s="117"/>
      <c r="E163" s="28"/>
      <c r="F163" s="29">
        <f t="shared" si="35"/>
        <v>0</v>
      </c>
      <c r="G163" s="117"/>
      <c r="H163" s="117"/>
      <c r="I163" s="117"/>
      <c r="J163" s="28"/>
      <c r="K163" s="112">
        <f t="shared" si="39"/>
        <v>0</v>
      </c>
      <c r="L163" s="113"/>
      <c r="M163" s="118"/>
      <c r="N163" s="117"/>
      <c r="O163" s="117"/>
      <c r="P163" s="117"/>
      <c r="Q163" s="114"/>
      <c r="R163" s="115"/>
      <c r="S163" s="116"/>
      <c r="T163" s="112">
        <f t="shared" si="36"/>
        <v>0</v>
      </c>
      <c r="U163" s="113"/>
      <c r="V163" s="113"/>
      <c r="W163" s="114"/>
      <c r="X163" s="115"/>
      <c r="Y163" s="116"/>
      <c r="Z163" s="117"/>
      <c r="AA163" s="117"/>
      <c r="AB163" s="111">
        <f t="shared" si="37"/>
        <v>0</v>
      </c>
      <c r="AC163" s="111"/>
      <c r="AD163" s="114"/>
      <c r="AE163" s="115"/>
      <c r="AF163" s="116"/>
      <c r="AG163" s="117"/>
      <c r="AH163" s="117"/>
      <c r="AI163" s="111">
        <f t="shared" si="38"/>
        <v>0</v>
      </c>
      <c r="AJ163" s="111"/>
      <c r="AK163" s="166"/>
    </row>
    <row r="164" spans="1:37" ht="11.45" customHeight="1" x14ac:dyDescent="0.2">
      <c r="A164" s="89"/>
      <c r="B164" s="98" t="s">
        <v>56</v>
      </c>
      <c r="C164" s="98"/>
      <c r="D164" s="98"/>
      <c r="E164" s="98"/>
      <c r="F164" s="27">
        <f>INT(SUM(F154:F163)/30)</f>
        <v>0</v>
      </c>
      <c r="G164" s="98" t="s">
        <v>56</v>
      </c>
      <c r="H164" s="98"/>
      <c r="I164" s="98"/>
      <c r="J164" s="98"/>
      <c r="K164" s="99">
        <f>INT(SUM(K154:M163)/30)</f>
        <v>0</v>
      </c>
      <c r="L164" s="100"/>
      <c r="M164" s="101"/>
      <c r="N164" s="98" t="s">
        <v>56</v>
      </c>
      <c r="O164" s="98"/>
      <c r="P164" s="98"/>
      <c r="Q164" s="98"/>
      <c r="R164" s="98"/>
      <c r="S164" s="98"/>
      <c r="T164" s="99">
        <f>INT(SUM(T154:V163)/30)</f>
        <v>0</v>
      </c>
      <c r="U164" s="100"/>
      <c r="V164" s="101"/>
      <c r="W164" s="91" t="s">
        <v>56</v>
      </c>
      <c r="X164" s="92"/>
      <c r="Y164" s="92"/>
      <c r="Z164" s="92"/>
      <c r="AA164" s="93"/>
      <c r="AB164" s="90">
        <f>INT(SUM(AB154:AC163)/30)</f>
        <v>0</v>
      </c>
      <c r="AC164" s="90"/>
      <c r="AD164" s="91" t="s">
        <v>56</v>
      </c>
      <c r="AE164" s="92"/>
      <c r="AF164" s="92"/>
      <c r="AG164" s="92"/>
      <c r="AH164" s="93"/>
      <c r="AI164" s="90">
        <f>INT(SUM(AI154:AJ163)/30)</f>
        <v>0</v>
      </c>
      <c r="AJ164" s="90"/>
      <c r="AK164" s="166"/>
    </row>
    <row r="165" spans="1:37" ht="11.45" customHeight="1" x14ac:dyDescent="0.2">
      <c r="A165" s="89"/>
      <c r="B165" s="98" t="s">
        <v>57</v>
      </c>
      <c r="C165" s="98"/>
      <c r="D165" s="98"/>
      <c r="E165" s="98"/>
      <c r="F165" s="27">
        <f>SUM(F154:F163)-F164*30</f>
        <v>0</v>
      </c>
      <c r="G165" s="98" t="s">
        <v>57</v>
      </c>
      <c r="H165" s="98"/>
      <c r="I165" s="98"/>
      <c r="J165" s="98"/>
      <c r="K165" s="99">
        <f>SUM(K154:M163)-K164*30</f>
        <v>0</v>
      </c>
      <c r="L165" s="100"/>
      <c r="M165" s="101"/>
      <c r="N165" s="98" t="s">
        <v>57</v>
      </c>
      <c r="O165" s="98"/>
      <c r="P165" s="98"/>
      <c r="Q165" s="98"/>
      <c r="R165" s="98"/>
      <c r="S165" s="98"/>
      <c r="T165" s="99">
        <f>SUM(T154:V163)-T164*30</f>
        <v>0</v>
      </c>
      <c r="U165" s="100"/>
      <c r="V165" s="101"/>
      <c r="W165" s="91" t="s">
        <v>57</v>
      </c>
      <c r="X165" s="92"/>
      <c r="Y165" s="92"/>
      <c r="Z165" s="92"/>
      <c r="AA165" s="93"/>
      <c r="AB165" s="90">
        <f>SUM(AB154:AC163)-AB164*30</f>
        <v>0</v>
      </c>
      <c r="AC165" s="90"/>
      <c r="AD165" s="91" t="s">
        <v>57</v>
      </c>
      <c r="AE165" s="92"/>
      <c r="AF165" s="92"/>
      <c r="AG165" s="92"/>
      <c r="AH165" s="93"/>
      <c r="AI165" s="90">
        <f>SUM(AI154:AJ163)-AI164*30</f>
        <v>0</v>
      </c>
      <c r="AJ165" s="90"/>
      <c r="AK165" s="166"/>
    </row>
    <row r="166" spans="1:37" ht="11.45" customHeight="1" x14ac:dyDescent="0.2">
      <c r="A166" s="89"/>
      <c r="B166" s="137" t="s">
        <v>65</v>
      </c>
      <c r="C166" s="137"/>
      <c r="D166" s="137"/>
      <c r="E166" s="137"/>
      <c r="F166" s="31">
        <f>F164*0.05+IF(F165&gt;15,0.05,0)</f>
        <v>0</v>
      </c>
      <c r="G166" s="137" t="s">
        <v>65</v>
      </c>
      <c r="H166" s="137"/>
      <c r="I166" s="137"/>
      <c r="J166" s="137"/>
      <c r="K166" s="154">
        <f>K164*0.05+IF(K165&gt;15,0.05,0)</f>
        <v>0</v>
      </c>
      <c r="L166" s="155"/>
      <c r="M166" s="156"/>
      <c r="N166" s="137" t="s">
        <v>65</v>
      </c>
      <c r="O166" s="137"/>
      <c r="P166" s="137"/>
      <c r="Q166" s="137"/>
      <c r="R166" s="137"/>
      <c r="S166" s="137"/>
      <c r="T166" s="154">
        <f>T164*0.05+IF(T165&gt;15,0.05,0)</f>
        <v>0</v>
      </c>
      <c r="U166" s="155"/>
      <c r="V166" s="156"/>
      <c r="W166" s="127" t="s">
        <v>65</v>
      </c>
      <c r="X166" s="128"/>
      <c r="Y166" s="128"/>
      <c r="Z166" s="128"/>
      <c r="AA166" s="129"/>
      <c r="AB166" s="153">
        <f>AB164*0.05+IF(AB165&gt;15,0.05,0)</f>
        <v>0</v>
      </c>
      <c r="AC166" s="153"/>
      <c r="AD166" s="127" t="s">
        <v>65</v>
      </c>
      <c r="AE166" s="128"/>
      <c r="AF166" s="128"/>
      <c r="AG166" s="128"/>
      <c r="AH166" s="129"/>
      <c r="AI166" s="153">
        <f>AI164*0.05+IF(AI165&gt;15,0.05,0)</f>
        <v>0</v>
      </c>
      <c r="AJ166" s="153"/>
      <c r="AK166" s="166"/>
    </row>
    <row r="167" spans="1:37" ht="11.45" customHeight="1" x14ac:dyDescent="0.2">
      <c r="A167" s="89"/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66"/>
    </row>
    <row r="168" spans="1:37" ht="11.45" customHeight="1" x14ac:dyDescent="0.2">
      <c r="A168" s="89"/>
      <c r="B168" s="133" t="s">
        <v>53</v>
      </c>
      <c r="C168" s="133"/>
      <c r="D168" s="133"/>
      <c r="E168" s="134"/>
      <c r="F168" s="135"/>
      <c r="G168" s="133" t="s">
        <v>53</v>
      </c>
      <c r="H168" s="133"/>
      <c r="I168" s="133"/>
      <c r="J168" s="134"/>
      <c r="K168" s="136"/>
      <c r="L168" s="136"/>
      <c r="M168" s="136"/>
      <c r="N168" s="133" t="s">
        <v>53</v>
      </c>
      <c r="O168" s="133"/>
      <c r="P168" s="133"/>
      <c r="Q168" s="134"/>
      <c r="R168" s="136"/>
      <c r="S168" s="136"/>
      <c r="T168" s="136"/>
      <c r="U168" s="136"/>
      <c r="V168" s="135"/>
      <c r="W168" s="124" t="s">
        <v>53</v>
      </c>
      <c r="X168" s="125"/>
      <c r="Y168" s="126"/>
      <c r="Z168" s="123"/>
      <c r="AA168" s="123"/>
      <c r="AB168" s="123"/>
      <c r="AC168" s="123"/>
      <c r="AD168" s="124" t="s">
        <v>53</v>
      </c>
      <c r="AE168" s="125"/>
      <c r="AF168" s="126"/>
      <c r="AG168" s="123"/>
      <c r="AH168" s="123"/>
      <c r="AI168" s="123"/>
      <c r="AJ168" s="123"/>
      <c r="AK168" s="166"/>
    </row>
    <row r="169" spans="1:37" x14ac:dyDescent="0.2">
      <c r="A169" s="89"/>
      <c r="B169" s="119" t="s">
        <v>54</v>
      </c>
      <c r="C169" s="119"/>
      <c r="D169" s="119"/>
      <c r="E169" s="30" t="s">
        <v>55</v>
      </c>
      <c r="F169" s="11" t="s">
        <v>66</v>
      </c>
      <c r="G169" s="119" t="s">
        <v>54</v>
      </c>
      <c r="H169" s="119"/>
      <c r="I169" s="119"/>
      <c r="J169" s="30" t="s">
        <v>55</v>
      </c>
      <c r="K169" s="120" t="s">
        <v>66</v>
      </c>
      <c r="L169" s="121"/>
      <c r="M169" s="122"/>
      <c r="N169" s="119" t="s">
        <v>54</v>
      </c>
      <c r="O169" s="119"/>
      <c r="P169" s="119"/>
      <c r="Q169" s="120" t="s">
        <v>55</v>
      </c>
      <c r="R169" s="121"/>
      <c r="S169" s="122"/>
      <c r="T169" s="120" t="s">
        <v>66</v>
      </c>
      <c r="U169" s="121"/>
      <c r="V169" s="121"/>
      <c r="W169" s="120" t="s">
        <v>54</v>
      </c>
      <c r="X169" s="121"/>
      <c r="Y169" s="122"/>
      <c r="Z169" s="119" t="s">
        <v>55</v>
      </c>
      <c r="AA169" s="119"/>
      <c r="AB169" s="119" t="s">
        <v>66</v>
      </c>
      <c r="AC169" s="119"/>
      <c r="AD169" s="120" t="s">
        <v>54</v>
      </c>
      <c r="AE169" s="121"/>
      <c r="AF169" s="122"/>
      <c r="AG169" s="119" t="s">
        <v>55</v>
      </c>
      <c r="AH169" s="119"/>
      <c r="AI169" s="119" t="s">
        <v>66</v>
      </c>
      <c r="AJ169" s="119"/>
      <c r="AK169" s="166"/>
    </row>
    <row r="170" spans="1:37" x14ac:dyDescent="0.2">
      <c r="A170" s="89"/>
      <c r="B170" s="117"/>
      <c r="C170" s="117"/>
      <c r="D170" s="117"/>
      <c r="E170" s="28"/>
      <c r="F170" s="29">
        <f>IF(E170=0,0,DAYS360(B170,E170+1))</f>
        <v>0</v>
      </c>
      <c r="G170" s="117"/>
      <c r="H170" s="117"/>
      <c r="I170" s="117"/>
      <c r="J170" s="28"/>
      <c r="K170" s="112">
        <f>IF(J170=0,0,DAYS360(G170,J170+1))</f>
        <v>0</v>
      </c>
      <c r="L170" s="113"/>
      <c r="M170" s="118"/>
      <c r="N170" s="117"/>
      <c r="O170" s="117"/>
      <c r="P170" s="117"/>
      <c r="Q170" s="114"/>
      <c r="R170" s="115"/>
      <c r="S170" s="116"/>
      <c r="T170" s="112">
        <f>IF(Q170=0,0,DAYS360(N170,Q170+1))</f>
        <v>0</v>
      </c>
      <c r="U170" s="113"/>
      <c r="V170" s="113"/>
      <c r="W170" s="114"/>
      <c r="X170" s="115"/>
      <c r="Y170" s="116"/>
      <c r="Z170" s="117"/>
      <c r="AA170" s="117"/>
      <c r="AB170" s="111">
        <f>IF(Z170=0,0,DAYS360(W170,Z170+1))</f>
        <v>0</v>
      </c>
      <c r="AC170" s="111"/>
      <c r="AD170" s="114"/>
      <c r="AE170" s="115"/>
      <c r="AF170" s="116"/>
      <c r="AG170" s="117"/>
      <c r="AH170" s="117"/>
      <c r="AI170" s="111">
        <f>IF(AG170=0,0,DAYS360(AD170,AG170+1))</f>
        <v>0</v>
      </c>
      <c r="AJ170" s="111"/>
      <c r="AK170" s="166"/>
    </row>
    <row r="171" spans="1:37" ht="11.45" customHeight="1" x14ac:dyDescent="0.2">
      <c r="A171" s="89"/>
      <c r="B171" s="117"/>
      <c r="C171" s="117"/>
      <c r="D171" s="117"/>
      <c r="E171" s="28"/>
      <c r="F171" s="29">
        <f t="shared" ref="F171:F179" si="40">IF(E171=0,0,DAYS360(B171,E171+1))</f>
        <v>0</v>
      </c>
      <c r="G171" s="117"/>
      <c r="H171" s="117"/>
      <c r="I171" s="117"/>
      <c r="J171" s="28"/>
      <c r="K171" s="112">
        <f>IF(J171=0,0,DAYS360(G171,J171+1))</f>
        <v>0</v>
      </c>
      <c r="L171" s="113"/>
      <c r="M171" s="118"/>
      <c r="N171" s="117"/>
      <c r="O171" s="117"/>
      <c r="P171" s="117"/>
      <c r="Q171" s="114"/>
      <c r="R171" s="115"/>
      <c r="S171" s="116"/>
      <c r="T171" s="112">
        <f t="shared" ref="T171:T179" si="41">IF(Q171=0,0,DAYS360(N171,Q171+1))</f>
        <v>0</v>
      </c>
      <c r="U171" s="113"/>
      <c r="V171" s="113"/>
      <c r="W171" s="117"/>
      <c r="X171" s="117"/>
      <c r="Y171" s="117"/>
      <c r="Z171" s="117"/>
      <c r="AA171" s="117"/>
      <c r="AB171" s="111">
        <f t="shared" ref="AB171:AB179" si="42">IF(Z171=0,0,DAYS360(W171,Z171+1))</f>
        <v>0</v>
      </c>
      <c r="AC171" s="111"/>
      <c r="AD171" s="114"/>
      <c r="AE171" s="115"/>
      <c r="AF171" s="116"/>
      <c r="AG171" s="114"/>
      <c r="AH171" s="116"/>
      <c r="AI171" s="111">
        <f t="shared" ref="AI171:AI179" si="43">IF(AG171=0,0,DAYS360(AD171,AG171+1))</f>
        <v>0</v>
      </c>
      <c r="AJ171" s="111"/>
      <c r="AK171" s="166"/>
    </row>
    <row r="172" spans="1:37" ht="11.45" customHeight="1" x14ac:dyDescent="0.2">
      <c r="A172" s="89"/>
      <c r="B172" s="117"/>
      <c r="C172" s="117"/>
      <c r="D172" s="117"/>
      <c r="E172" s="28"/>
      <c r="F172" s="29">
        <f t="shared" si="40"/>
        <v>0</v>
      </c>
      <c r="G172" s="117"/>
      <c r="H172" s="117"/>
      <c r="I172" s="117"/>
      <c r="J172" s="28"/>
      <c r="K172" s="112">
        <f t="shared" ref="K172:K179" si="44">IF(J172=0,0,DAYS360(G172,J172+1))</f>
        <v>0</v>
      </c>
      <c r="L172" s="113"/>
      <c r="M172" s="118"/>
      <c r="N172" s="117"/>
      <c r="O172" s="117"/>
      <c r="P172" s="117"/>
      <c r="Q172" s="114"/>
      <c r="R172" s="115"/>
      <c r="S172" s="116"/>
      <c r="T172" s="112">
        <f t="shared" si="41"/>
        <v>0</v>
      </c>
      <c r="U172" s="113"/>
      <c r="V172" s="113"/>
      <c r="W172" s="114"/>
      <c r="X172" s="115"/>
      <c r="Y172" s="116"/>
      <c r="Z172" s="117"/>
      <c r="AA172" s="117"/>
      <c r="AB172" s="111">
        <f t="shared" si="42"/>
        <v>0</v>
      </c>
      <c r="AC172" s="111"/>
      <c r="AD172" s="114"/>
      <c r="AE172" s="115"/>
      <c r="AF172" s="116"/>
      <c r="AG172" s="117"/>
      <c r="AH172" s="117"/>
      <c r="AI172" s="111">
        <f t="shared" si="43"/>
        <v>0</v>
      </c>
      <c r="AJ172" s="111"/>
      <c r="AK172" s="166"/>
    </row>
    <row r="173" spans="1:37" ht="11.45" customHeight="1" x14ac:dyDescent="0.2">
      <c r="A173" s="89"/>
      <c r="B173" s="117"/>
      <c r="C173" s="117"/>
      <c r="D173" s="117"/>
      <c r="E173" s="28"/>
      <c r="F173" s="29">
        <f t="shared" si="40"/>
        <v>0</v>
      </c>
      <c r="G173" s="117"/>
      <c r="H173" s="117"/>
      <c r="I173" s="117"/>
      <c r="J173" s="28"/>
      <c r="K173" s="112">
        <f t="shared" si="44"/>
        <v>0</v>
      </c>
      <c r="L173" s="113"/>
      <c r="M173" s="118"/>
      <c r="N173" s="117"/>
      <c r="O173" s="117"/>
      <c r="P173" s="117"/>
      <c r="Q173" s="114"/>
      <c r="R173" s="115"/>
      <c r="S173" s="116"/>
      <c r="T173" s="112">
        <f t="shared" si="41"/>
        <v>0</v>
      </c>
      <c r="U173" s="113"/>
      <c r="V173" s="113"/>
      <c r="W173" s="114"/>
      <c r="X173" s="115"/>
      <c r="Y173" s="116"/>
      <c r="Z173" s="117"/>
      <c r="AA173" s="117"/>
      <c r="AB173" s="111">
        <f t="shared" si="42"/>
        <v>0</v>
      </c>
      <c r="AC173" s="111"/>
      <c r="AD173" s="114"/>
      <c r="AE173" s="115"/>
      <c r="AF173" s="116"/>
      <c r="AG173" s="117"/>
      <c r="AH173" s="117"/>
      <c r="AI173" s="111">
        <f t="shared" si="43"/>
        <v>0</v>
      </c>
      <c r="AJ173" s="111"/>
      <c r="AK173" s="166"/>
    </row>
    <row r="174" spans="1:37" ht="11.45" customHeight="1" x14ac:dyDescent="0.2">
      <c r="A174" s="89"/>
      <c r="B174" s="117"/>
      <c r="C174" s="117"/>
      <c r="D174" s="117"/>
      <c r="E174" s="28"/>
      <c r="F174" s="29">
        <f t="shared" si="40"/>
        <v>0</v>
      </c>
      <c r="G174" s="117"/>
      <c r="H174" s="117"/>
      <c r="I174" s="117"/>
      <c r="J174" s="28"/>
      <c r="K174" s="112">
        <f t="shared" si="44"/>
        <v>0</v>
      </c>
      <c r="L174" s="113"/>
      <c r="M174" s="118"/>
      <c r="N174" s="117"/>
      <c r="O174" s="117"/>
      <c r="P174" s="117"/>
      <c r="Q174" s="114"/>
      <c r="R174" s="115"/>
      <c r="S174" s="116"/>
      <c r="T174" s="112">
        <f t="shared" si="41"/>
        <v>0</v>
      </c>
      <c r="U174" s="113"/>
      <c r="V174" s="113"/>
      <c r="W174" s="114"/>
      <c r="X174" s="115"/>
      <c r="Y174" s="116"/>
      <c r="Z174" s="117"/>
      <c r="AA174" s="117"/>
      <c r="AB174" s="111">
        <f t="shared" si="42"/>
        <v>0</v>
      </c>
      <c r="AC174" s="111"/>
      <c r="AD174" s="114"/>
      <c r="AE174" s="115"/>
      <c r="AF174" s="116"/>
      <c r="AG174" s="117"/>
      <c r="AH174" s="117"/>
      <c r="AI174" s="111">
        <f t="shared" si="43"/>
        <v>0</v>
      </c>
      <c r="AJ174" s="111"/>
      <c r="AK174" s="166"/>
    </row>
    <row r="175" spans="1:37" ht="11.45" customHeight="1" x14ac:dyDescent="0.2">
      <c r="A175" s="89"/>
      <c r="B175" s="117"/>
      <c r="C175" s="117"/>
      <c r="D175" s="117"/>
      <c r="E175" s="28"/>
      <c r="F175" s="29">
        <f t="shared" si="40"/>
        <v>0</v>
      </c>
      <c r="G175" s="117"/>
      <c r="H175" s="117"/>
      <c r="I175" s="117"/>
      <c r="J175" s="28"/>
      <c r="K175" s="112">
        <f t="shared" si="44"/>
        <v>0</v>
      </c>
      <c r="L175" s="113"/>
      <c r="M175" s="118"/>
      <c r="N175" s="117"/>
      <c r="O175" s="117"/>
      <c r="P175" s="117"/>
      <c r="Q175" s="114"/>
      <c r="R175" s="115"/>
      <c r="S175" s="116"/>
      <c r="T175" s="112">
        <f t="shared" si="41"/>
        <v>0</v>
      </c>
      <c r="U175" s="113"/>
      <c r="V175" s="113"/>
      <c r="W175" s="114"/>
      <c r="X175" s="115"/>
      <c r="Y175" s="116"/>
      <c r="Z175" s="117"/>
      <c r="AA175" s="117"/>
      <c r="AB175" s="111">
        <f t="shared" si="42"/>
        <v>0</v>
      </c>
      <c r="AC175" s="111"/>
      <c r="AD175" s="114"/>
      <c r="AE175" s="115"/>
      <c r="AF175" s="116"/>
      <c r="AG175" s="117"/>
      <c r="AH175" s="117"/>
      <c r="AI175" s="111">
        <f t="shared" si="43"/>
        <v>0</v>
      </c>
      <c r="AJ175" s="111"/>
      <c r="AK175" s="166"/>
    </row>
    <row r="176" spans="1:37" ht="11.45" customHeight="1" x14ac:dyDescent="0.2">
      <c r="A176" s="89"/>
      <c r="B176" s="117"/>
      <c r="C176" s="117"/>
      <c r="D176" s="117"/>
      <c r="E176" s="28"/>
      <c r="F176" s="29">
        <f t="shared" si="40"/>
        <v>0</v>
      </c>
      <c r="G176" s="117"/>
      <c r="H176" s="117"/>
      <c r="I176" s="117"/>
      <c r="J176" s="28"/>
      <c r="K176" s="112">
        <f t="shared" si="44"/>
        <v>0</v>
      </c>
      <c r="L176" s="113"/>
      <c r="M176" s="118"/>
      <c r="N176" s="117"/>
      <c r="O176" s="117"/>
      <c r="P176" s="117"/>
      <c r="Q176" s="114"/>
      <c r="R176" s="115"/>
      <c r="S176" s="116"/>
      <c r="T176" s="112">
        <f t="shared" si="41"/>
        <v>0</v>
      </c>
      <c r="U176" s="113"/>
      <c r="V176" s="113"/>
      <c r="W176" s="114"/>
      <c r="X176" s="115"/>
      <c r="Y176" s="116"/>
      <c r="Z176" s="117"/>
      <c r="AA176" s="117"/>
      <c r="AB176" s="111">
        <f t="shared" si="42"/>
        <v>0</v>
      </c>
      <c r="AC176" s="111"/>
      <c r="AD176" s="114"/>
      <c r="AE176" s="115"/>
      <c r="AF176" s="116"/>
      <c r="AG176" s="117"/>
      <c r="AH176" s="117"/>
      <c r="AI176" s="111">
        <f t="shared" si="43"/>
        <v>0</v>
      </c>
      <c r="AJ176" s="111"/>
      <c r="AK176" s="166"/>
    </row>
    <row r="177" spans="1:37" ht="11.45" customHeight="1" x14ac:dyDescent="0.2">
      <c r="A177" s="89"/>
      <c r="B177" s="117"/>
      <c r="C177" s="117"/>
      <c r="D177" s="117"/>
      <c r="E177" s="28"/>
      <c r="F177" s="29">
        <f t="shared" si="40"/>
        <v>0</v>
      </c>
      <c r="G177" s="117"/>
      <c r="H177" s="117"/>
      <c r="I177" s="117"/>
      <c r="J177" s="28"/>
      <c r="K177" s="112">
        <f t="shared" si="44"/>
        <v>0</v>
      </c>
      <c r="L177" s="113"/>
      <c r="M177" s="118"/>
      <c r="N177" s="117"/>
      <c r="O177" s="117"/>
      <c r="P177" s="117"/>
      <c r="Q177" s="114"/>
      <c r="R177" s="115"/>
      <c r="S177" s="116"/>
      <c r="T177" s="112">
        <f t="shared" si="41"/>
        <v>0</v>
      </c>
      <c r="U177" s="113"/>
      <c r="V177" s="113"/>
      <c r="W177" s="114"/>
      <c r="X177" s="115"/>
      <c r="Y177" s="116"/>
      <c r="Z177" s="117"/>
      <c r="AA177" s="117"/>
      <c r="AB177" s="111">
        <f t="shared" si="42"/>
        <v>0</v>
      </c>
      <c r="AC177" s="111"/>
      <c r="AD177" s="114"/>
      <c r="AE177" s="115"/>
      <c r="AF177" s="116"/>
      <c r="AG177" s="117"/>
      <c r="AH177" s="117"/>
      <c r="AI177" s="111">
        <f t="shared" si="43"/>
        <v>0</v>
      </c>
      <c r="AJ177" s="111"/>
      <c r="AK177" s="166"/>
    </row>
    <row r="178" spans="1:37" ht="11.45" customHeight="1" x14ac:dyDescent="0.2">
      <c r="A178" s="89"/>
      <c r="B178" s="117"/>
      <c r="C178" s="117"/>
      <c r="D178" s="117"/>
      <c r="E178" s="28"/>
      <c r="F178" s="29">
        <f t="shared" si="40"/>
        <v>0</v>
      </c>
      <c r="G178" s="117"/>
      <c r="H178" s="117"/>
      <c r="I178" s="117"/>
      <c r="J178" s="28"/>
      <c r="K178" s="112">
        <f t="shared" si="44"/>
        <v>0</v>
      </c>
      <c r="L178" s="113"/>
      <c r="M178" s="118"/>
      <c r="N178" s="117"/>
      <c r="O178" s="117"/>
      <c r="P178" s="117"/>
      <c r="Q178" s="114"/>
      <c r="R178" s="115"/>
      <c r="S178" s="116"/>
      <c r="T178" s="112">
        <f t="shared" si="41"/>
        <v>0</v>
      </c>
      <c r="U178" s="113"/>
      <c r="V178" s="113"/>
      <c r="W178" s="114"/>
      <c r="X178" s="115"/>
      <c r="Y178" s="116"/>
      <c r="Z178" s="117"/>
      <c r="AA178" s="117"/>
      <c r="AB178" s="111">
        <f t="shared" si="42"/>
        <v>0</v>
      </c>
      <c r="AC178" s="111"/>
      <c r="AD178" s="114"/>
      <c r="AE178" s="115"/>
      <c r="AF178" s="116"/>
      <c r="AG178" s="117"/>
      <c r="AH178" s="117"/>
      <c r="AI178" s="111">
        <f t="shared" si="43"/>
        <v>0</v>
      </c>
      <c r="AJ178" s="111"/>
      <c r="AK178" s="166"/>
    </row>
    <row r="179" spans="1:37" ht="11.45" customHeight="1" x14ac:dyDescent="0.2">
      <c r="A179" s="89"/>
      <c r="B179" s="117"/>
      <c r="C179" s="117"/>
      <c r="D179" s="117"/>
      <c r="E179" s="28"/>
      <c r="F179" s="29">
        <f t="shared" si="40"/>
        <v>0</v>
      </c>
      <c r="G179" s="117"/>
      <c r="H179" s="117"/>
      <c r="I179" s="117"/>
      <c r="J179" s="28"/>
      <c r="K179" s="112">
        <f t="shared" si="44"/>
        <v>0</v>
      </c>
      <c r="L179" s="113"/>
      <c r="M179" s="118"/>
      <c r="N179" s="117"/>
      <c r="O179" s="117"/>
      <c r="P179" s="117"/>
      <c r="Q179" s="114"/>
      <c r="R179" s="115"/>
      <c r="S179" s="116"/>
      <c r="T179" s="112">
        <f t="shared" si="41"/>
        <v>0</v>
      </c>
      <c r="U179" s="113"/>
      <c r="V179" s="113"/>
      <c r="W179" s="114"/>
      <c r="X179" s="115"/>
      <c r="Y179" s="116"/>
      <c r="Z179" s="117"/>
      <c r="AA179" s="117"/>
      <c r="AB179" s="111">
        <f t="shared" si="42"/>
        <v>0</v>
      </c>
      <c r="AC179" s="111"/>
      <c r="AD179" s="114"/>
      <c r="AE179" s="115"/>
      <c r="AF179" s="116"/>
      <c r="AG179" s="117"/>
      <c r="AH179" s="117"/>
      <c r="AI179" s="111">
        <f t="shared" si="43"/>
        <v>0</v>
      </c>
      <c r="AJ179" s="111"/>
      <c r="AK179" s="166"/>
    </row>
    <row r="180" spans="1:37" ht="11.45" customHeight="1" x14ac:dyDescent="0.2">
      <c r="A180" s="89"/>
      <c r="B180" s="98" t="s">
        <v>56</v>
      </c>
      <c r="C180" s="98"/>
      <c r="D180" s="98"/>
      <c r="E180" s="98"/>
      <c r="F180" s="27">
        <f>INT(SUM(F170:F179)/30)</f>
        <v>0</v>
      </c>
      <c r="G180" s="98" t="s">
        <v>56</v>
      </c>
      <c r="H180" s="98"/>
      <c r="I180" s="98"/>
      <c r="J180" s="98"/>
      <c r="K180" s="99">
        <f>INT(SUM(K170:M179)/30)</f>
        <v>0</v>
      </c>
      <c r="L180" s="100"/>
      <c r="M180" s="101"/>
      <c r="N180" s="98" t="s">
        <v>56</v>
      </c>
      <c r="O180" s="98"/>
      <c r="P180" s="98"/>
      <c r="Q180" s="98"/>
      <c r="R180" s="98"/>
      <c r="S180" s="98"/>
      <c r="T180" s="99">
        <f>INT(SUM(T170:V179)/30)</f>
        <v>0</v>
      </c>
      <c r="U180" s="100"/>
      <c r="V180" s="101"/>
      <c r="W180" s="91" t="s">
        <v>56</v>
      </c>
      <c r="X180" s="92"/>
      <c r="Y180" s="92"/>
      <c r="Z180" s="92"/>
      <c r="AA180" s="93"/>
      <c r="AB180" s="90">
        <f>INT(SUM(AB170:AC179)/30)</f>
        <v>0</v>
      </c>
      <c r="AC180" s="90"/>
      <c r="AD180" s="91" t="s">
        <v>56</v>
      </c>
      <c r="AE180" s="92"/>
      <c r="AF180" s="92"/>
      <c r="AG180" s="92"/>
      <c r="AH180" s="93"/>
      <c r="AI180" s="90">
        <f>INT(SUM(AI170:AJ179)/30)</f>
        <v>0</v>
      </c>
      <c r="AJ180" s="90"/>
      <c r="AK180" s="166"/>
    </row>
    <row r="181" spans="1:37" ht="11.45" customHeight="1" x14ac:dyDescent="0.2">
      <c r="A181" s="89"/>
      <c r="B181" s="98" t="s">
        <v>57</v>
      </c>
      <c r="C181" s="98"/>
      <c r="D181" s="98"/>
      <c r="E181" s="98"/>
      <c r="F181" s="27">
        <f>SUM(F170:F179)-F180*30</f>
        <v>0</v>
      </c>
      <c r="G181" s="98" t="s">
        <v>57</v>
      </c>
      <c r="H181" s="98"/>
      <c r="I181" s="98"/>
      <c r="J181" s="98"/>
      <c r="K181" s="99">
        <f>SUM(K170:M179)-K180*30</f>
        <v>0</v>
      </c>
      <c r="L181" s="100"/>
      <c r="M181" s="101"/>
      <c r="N181" s="98" t="s">
        <v>57</v>
      </c>
      <c r="O181" s="98"/>
      <c r="P181" s="98"/>
      <c r="Q181" s="98"/>
      <c r="R181" s="98"/>
      <c r="S181" s="98"/>
      <c r="T181" s="99">
        <f>SUM(T170:V179)-T180*30</f>
        <v>0</v>
      </c>
      <c r="U181" s="100"/>
      <c r="V181" s="101"/>
      <c r="W181" s="91" t="s">
        <v>57</v>
      </c>
      <c r="X181" s="92"/>
      <c r="Y181" s="92"/>
      <c r="Z181" s="92"/>
      <c r="AA181" s="93"/>
      <c r="AB181" s="90">
        <f>SUM(AB170:AC179)-AB180*30</f>
        <v>0</v>
      </c>
      <c r="AC181" s="90"/>
      <c r="AD181" s="91" t="s">
        <v>57</v>
      </c>
      <c r="AE181" s="92"/>
      <c r="AF181" s="92"/>
      <c r="AG181" s="92"/>
      <c r="AH181" s="93"/>
      <c r="AI181" s="90">
        <f>SUM(AI170:AJ179)-AI180*30</f>
        <v>0</v>
      </c>
      <c r="AJ181" s="90"/>
      <c r="AK181" s="166"/>
    </row>
    <row r="182" spans="1:37" ht="11.45" customHeight="1" thickBot="1" x14ac:dyDescent="0.25">
      <c r="A182" s="89"/>
      <c r="B182" s="94" t="s">
        <v>65</v>
      </c>
      <c r="C182" s="94"/>
      <c r="D182" s="94"/>
      <c r="E182" s="94"/>
      <c r="F182" s="26">
        <f>F180*0.05+IF(F181&gt;15,0.05,0)</f>
        <v>0</v>
      </c>
      <c r="G182" s="94" t="s">
        <v>65</v>
      </c>
      <c r="H182" s="94"/>
      <c r="I182" s="94"/>
      <c r="J182" s="94"/>
      <c r="K182" s="150">
        <f>K180*0.05+IF(K181&gt;15,0.05,0)</f>
        <v>0</v>
      </c>
      <c r="L182" s="151"/>
      <c r="M182" s="152"/>
      <c r="N182" s="94" t="s">
        <v>65</v>
      </c>
      <c r="O182" s="94"/>
      <c r="P182" s="94"/>
      <c r="Q182" s="94"/>
      <c r="R182" s="94"/>
      <c r="S182" s="94"/>
      <c r="T182" s="150">
        <f>T180*0.05+IF(T181&gt;15,0.05,0)</f>
        <v>0</v>
      </c>
      <c r="U182" s="151"/>
      <c r="V182" s="152"/>
      <c r="W182" s="78" t="s">
        <v>65</v>
      </c>
      <c r="X182" s="79"/>
      <c r="Y182" s="79"/>
      <c r="Z182" s="79"/>
      <c r="AA182" s="80"/>
      <c r="AB182" s="141">
        <f>AB180*0.05+IF(AB181&gt;15,0.05,0)</f>
        <v>0</v>
      </c>
      <c r="AC182" s="141"/>
      <c r="AD182" s="78" t="s">
        <v>65</v>
      </c>
      <c r="AE182" s="79"/>
      <c r="AF182" s="79"/>
      <c r="AG182" s="79"/>
      <c r="AH182" s="80"/>
      <c r="AI182" s="141">
        <f>AI180*0.05+IF(AI181&gt;15,0.05,0)</f>
        <v>0</v>
      </c>
      <c r="AJ182" s="141"/>
      <c r="AK182" s="166"/>
    </row>
    <row r="183" spans="1:37" ht="11.45" customHeight="1" thickBot="1" x14ac:dyDescent="0.25">
      <c r="A183" s="89"/>
      <c r="B183" s="82" t="s">
        <v>70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4"/>
      <c r="AH183" s="142">
        <f>SUM(F166,K166,T166,AB166,AI166,F182,K182,T182,AB182,AI182)</f>
        <v>0</v>
      </c>
      <c r="AI183" s="143"/>
      <c r="AJ183" s="144"/>
      <c r="AK183" s="166"/>
    </row>
    <row r="184" spans="1:37" ht="11.45" customHeight="1" x14ac:dyDescent="0.2">
      <c r="A184" s="89"/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66"/>
    </row>
    <row r="185" spans="1:37" ht="13.9" customHeight="1" x14ac:dyDescent="0.2">
      <c r="A185" s="89"/>
      <c r="B185" s="147" t="s">
        <v>79</v>
      </c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66"/>
    </row>
    <row r="186" spans="1:37" ht="12" customHeight="1" x14ac:dyDescent="0.2">
      <c r="A186" s="89"/>
      <c r="B186" s="148" t="s">
        <v>93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66"/>
    </row>
    <row r="187" spans="1:37" ht="11.45" customHeight="1" x14ac:dyDescent="0.2">
      <c r="A187" s="89"/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66"/>
    </row>
    <row r="188" spans="1:37" ht="11.45" customHeight="1" x14ac:dyDescent="0.2">
      <c r="A188" s="89"/>
      <c r="B188" s="133" t="s">
        <v>53</v>
      </c>
      <c r="C188" s="133"/>
      <c r="D188" s="133"/>
      <c r="E188" s="134"/>
      <c r="F188" s="135"/>
      <c r="G188" s="133" t="s">
        <v>53</v>
      </c>
      <c r="H188" s="133"/>
      <c r="I188" s="133"/>
      <c r="J188" s="134"/>
      <c r="K188" s="136"/>
      <c r="L188" s="136"/>
      <c r="M188" s="136"/>
      <c r="N188" s="133" t="s">
        <v>53</v>
      </c>
      <c r="O188" s="133"/>
      <c r="P188" s="133"/>
      <c r="Q188" s="134"/>
      <c r="R188" s="136"/>
      <c r="S188" s="136"/>
      <c r="T188" s="136"/>
      <c r="U188" s="136"/>
      <c r="V188" s="135"/>
      <c r="W188" s="124" t="s">
        <v>53</v>
      </c>
      <c r="X188" s="125"/>
      <c r="Y188" s="126"/>
      <c r="Z188" s="123"/>
      <c r="AA188" s="123"/>
      <c r="AB188" s="123"/>
      <c r="AC188" s="123"/>
      <c r="AD188" s="124" t="s">
        <v>53</v>
      </c>
      <c r="AE188" s="125"/>
      <c r="AF188" s="126"/>
      <c r="AG188" s="123"/>
      <c r="AH188" s="123"/>
      <c r="AI188" s="123"/>
      <c r="AJ188" s="123"/>
      <c r="AK188" s="166"/>
    </row>
    <row r="189" spans="1:37" x14ac:dyDescent="0.2">
      <c r="A189" s="89"/>
      <c r="B189" s="119" t="s">
        <v>54</v>
      </c>
      <c r="C189" s="119"/>
      <c r="D189" s="119"/>
      <c r="E189" s="30" t="s">
        <v>55</v>
      </c>
      <c r="F189" s="11" t="s">
        <v>66</v>
      </c>
      <c r="G189" s="119" t="s">
        <v>54</v>
      </c>
      <c r="H189" s="119"/>
      <c r="I189" s="119"/>
      <c r="J189" s="30" t="s">
        <v>55</v>
      </c>
      <c r="K189" s="120" t="s">
        <v>66</v>
      </c>
      <c r="L189" s="121"/>
      <c r="M189" s="122"/>
      <c r="N189" s="119" t="s">
        <v>54</v>
      </c>
      <c r="O189" s="119"/>
      <c r="P189" s="119"/>
      <c r="Q189" s="120" t="s">
        <v>55</v>
      </c>
      <c r="R189" s="121"/>
      <c r="S189" s="122"/>
      <c r="T189" s="120" t="s">
        <v>66</v>
      </c>
      <c r="U189" s="121"/>
      <c r="V189" s="121"/>
      <c r="W189" s="120" t="s">
        <v>54</v>
      </c>
      <c r="X189" s="121"/>
      <c r="Y189" s="122"/>
      <c r="Z189" s="119" t="s">
        <v>55</v>
      </c>
      <c r="AA189" s="119"/>
      <c r="AB189" s="119" t="s">
        <v>66</v>
      </c>
      <c r="AC189" s="119"/>
      <c r="AD189" s="120" t="s">
        <v>54</v>
      </c>
      <c r="AE189" s="121"/>
      <c r="AF189" s="122"/>
      <c r="AG189" s="119" t="s">
        <v>55</v>
      </c>
      <c r="AH189" s="119"/>
      <c r="AI189" s="119" t="s">
        <v>66</v>
      </c>
      <c r="AJ189" s="119"/>
      <c r="AK189" s="166"/>
    </row>
    <row r="190" spans="1:37" x14ac:dyDescent="0.2">
      <c r="A190" s="89"/>
      <c r="B190" s="117"/>
      <c r="C190" s="117"/>
      <c r="D190" s="117"/>
      <c r="E190" s="28"/>
      <c r="F190" s="29">
        <f>IF(E190=0,0,DAYS360(B190,E190+1))</f>
        <v>0</v>
      </c>
      <c r="G190" s="117"/>
      <c r="H190" s="117"/>
      <c r="I190" s="117"/>
      <c r="J190" s="28"/>
      <c r="K190" s="112">
        <f>IF(J190=0,0,DAYS360(G190,J190+1))</f>
        <v>0</v>
      </c>
      <c r="L190" s="113"/>
      <c r="M190" s="118"/>
      <c r="N190" s="117"/>
      <c r="O190" s="117"/>
      <c r="P190" s="117"/>
      <c r="Q190" s="114"/>
      <c r="R190" s="115"/>
      <c r="S190" s="116"/>
      <c r="T190" s="112">
        <f>IF(Q190=0,0,DAYS360(N190,Q190+1))</f>
        <v>0</v>
      </c>
      <c r="U190" s="113"/>
      <c r="V190" s="113"/>
      <c r="W190" s="114"/>
      <c r="X190" s="115"/>
      <c r="Y190" s="116"/>
      <c r="Z190" s="117"/>
      <c r="AA190" s="117"/>
      <c r="AB190" s="111">
        <f>IF(Z190=0,0,DAYS360(W190,Z190+1))</f>
        <v>0</v>
      </c>
      <c r="AC190" s="111"/>
      <c r="AD190" s="114"/>
      <c r="AE190" s="115"/>
      <c r="AF190" s="116"/>
      <c r="AG190" s="117"/>
      <c r="AH190" s="117"/>
      <c r="AI190" s="111">
        <f>IF(AG190=0,0,DAYS360(AD190,AG190+1))</f>
        <v>0</v>
      </c>
      <c r="AJ190" s="111"/>
      <c r="AK190" s="166"/>
    </row>
    <row r="191" spans="1:37" ht="11.45" customHeight="1" x14ac:dyDescent="0.2">
      <c r="A191" s="89"/>
      <c r="B191" s="117"/>
      <c r="C191" s="117"/>
      <c r="D191" s="117"/>
      <c r="E191" s="28"/>
      <c r="F191" s="29">
        <f t="shared" ref="F191:F199" si="45">IF(E191=0,0,DAYS360(B191,E191+1))</f>
        <v>0</v>
      </c>
      <c r="G191" s="117"/>
      <c r="H191" s="117"/>
      <c r="I191" s="117"/>
      <c r="J191" s="28"/>
      <c r="K191" s="112">
        <f>IF(J191=0,0,DAYS360(G191,J191+1))</f>
        <v>0</v>
      </c>
      <c r="L191" s="113"/>
      <c r="M191" s="118"/>
      <c r="N191" s="117"/>
      <c r="O191" s="117"/>
      <c r="P191" s="117"/>
      <c r="Q191" s="114"/>
      <c r="R191" s="115"/>
      <c r="S191" s="116"/>
      <c r="T191" s="112">
        <f t="shared" ref="T191:T199" si="46">IF(Q191=0,0,DAYS360(N191,Q191+1))</f>
        <v>0</v>
      </c>
      <c r="U191" s="113"/>
      <c r="V191" s="113"/>
      <c r="W191" s="117"/>
      <c r="X191" s="117"/>
      <c r="Y191" s="117"/>
      <c r="Z191" s="117"/>
      <c r="AA191" s="117"/>
      <c r="AB191" s="111">
        <f t="shared" ref="AB191:AB199" si="47">IF(Z191=0,0,DAYS360(W191,Z191+1))</f>
        <v>0</v>
      </c>
      <c r="AC191" s="111"/>
      <c r="AD191" s="114"/>
      <c r="AE191" s="115"/>
      <c r="AF191" s="116"/>
      <c r="AG191" s="114"/>
      <c r="AH191" s="116"/>
      <c r="AI191" s="111">
        <f t="shared" ref="AI191:AI199" si="48">IF(AG191=0,0,DAYS360(AD191,AG191+1))</f>
        <v>0</v>
      </c>
      <c r="AJ191" s="111"/>
      <c r="AK191" s="166"/>
    </row>
    <row r="192" spans="1:37" ht="11.45" customHeight="1" x14ac:dyDescent="0.2">
      <c r="A192" s="89"/>
      <c r="B192" s="117"/>
      <c r="C192" s="117"/>
      <c r="D192" s="117"/>
      <c r="E192" s="28"/>
      <c r="F192" s="29">
        <f t="shared" si="45"/>
        <v>0</v>
      </c>
      <c r="G192" s="117"/>
      <c r="H192" s="117"/>
      <c r="I192" s="117"/>
      <c r="J192" s="28"/>
      <c r="K192" s="112">
        <f t="shared" ref="K192:K199" si="49">IF(J192=0,0,DAYS360(G192,J192+1))</f>
        <v>0</v>
      </c>
      <c r="L192" s="113"/>
      <c r="M192" s="118"/>
      <c r="N192" s="117"/>
      <c r="O192" s="117"/>
      <c r="P192" s="117"/>
      <c r="Q192" s="114"/>
      <c r="R192" s="115"/>
      <c r="S192" s="116"/>
      <c r="T192" s="112">
        <f t="shared" si="46"/>
        <v>0</v>
      </c>
      <c r="U192" s="113"/>
      <c r="V192" s="113"/>
      <c r="W192" s="114"/>
      <c r="X192" s="115"/>
      <c r="Y192" s="116"/>
      <c r="Z192" s="117"/>
      <c r="AA192" s="117"/>
      <c r="AB192" s="111">
        <f t="shared" si="47"/>
        <v>0</v>
      </c>
      <c r="AC192" s="111"/>
      <c r="AD192" s="114"/>
      <c r="AE192" s="115"/>
      <c r="AF192" s="116"/>
      <c r="AG192" s="117"/>
      <c r="AH192" s="117"/>
      <c r="AI192" s="111">
        <f t="shared" si="48"/>
        <v>0</v>
      </c>
      <c r="AJ192" s="111"/>
      <c r="AK192" s="166"/>
    </row>
    <row r="193" spans="1:37" ht="11.45" customHeight="1" x14ac:dyDescent="0.2">
      <c r="A193" s="89"/>
      <c r="B193" s="117"/>
      <c r="C193" s="117"/>
      <c r="D193" s="117"/>
      <c r="E193" s="28"/>
      <c r="F193" s="29">
        <f t="shared" si="45"/>
        <v>0</v>
      </c>
      <c r="G193" s="117"/>
      <c r="H193" s="117"/>
      <c r="I193" s="117"/>
      <c r="J193" s="28"/>
      <c r="K193" s="112">
        <f t="shared" si="49"/>
        <v>0</v>
      </c>
      <c r="L193" s="113"/>
      <c r="M193" s="118"/>
      <c r="N193" s="117"/>
      <c r="O193" s="117"/>
      <c r="P193" s="117"/>
      <c r="Q193" s="114"/>
      <c r="R193" s="115"/>
      <c r="S193" s="116"/>
      <c r="T193" s="112">
        <f t="shared" si="46"/>
        <v>0</v>
      </c>
      <c r="U193" s="113"/>
      <c r="V193" s="113"/>
      <c r="W193" s="114"/>
      <c r="X193" s="115"/>
      <c r="Y193" s="116"/>
      <c r="Z193" s="117"/>
      <c r="AA193" s="117"/>
      <c r="AB193" s="111">
        <f t="shared" si="47"/>
        <v>0</v>
      </c>
      <c r="AC193" s="111"/>
      <c r="AD193" s="114"/>
      <c r="AE193" s="115"/>
      <c r="AF193" s="116"/>
      <c r="AG193" s="117"/>
      <c r="AH193" s="117"/>
      <c r="AI193" s="111">
        <f t="shared" si="48"/>
        <v>0</v>
      </c>
      <c r="AJ193" s="111"/>
      <c r="AK193" s="166"/>
    </row>
    <row r="194" spans="1:37" ht="11.45" customHeight="1" x14ac:dyDescent="0.2">
      <c r="A194" s="89"/>
      <c r="B194" s="117"/>
      <c r="C194" s="117"/>
      <c r="D194" s="117"/>
      <c r="E194" s="28"/>
      <c r="F194" s="29">
        <f t="shared" si="45"/>
        <v>0</v>
      </c>
      <c r="G194" s="117"/>
      <c r="H194" s="117"/>
      <c r="I194" s="117"/>
      <c r="J194" s="28"/>
      <c r="K194" s="112">
        <f t="shared" si="49"/>
        <v>0</v>
      </c>
      <c r="L194" s="113"/>
      <c r="M194" s="118"/>
      <c r="N194" s="117"/>
      <c r="O194" s="117"/>
      <c r="P194" s="117"/>
      <c r="Q194" s="114"/>
      <c r="R194" s="115"/>
      <c r="S194" s="116"/>
      <c r="T194" s="112">
        <f t="shared" si="46"/>
        <v>0</v>
      </c>
      <c r="U194" s="113"/>
      <c r="V194" s="113"/>
      <c r="W194" s="114"/>
      <c r="X194" s="115"/>
      <c r="Y194" s="116"/>
      <c r="Z194" s="117"/>
      <c r="AA194" s="117"/>
      <c r="AB194" s="111">
        <f t="shared" si="47"/>
        <v>0</v>
      </c>
      <c r="AC194" s="111"/>
      <c r="AD194" s="114"/>
      <c r="AE194" s="115"/>
      <c r="AF194" s="116"/>
      <c r="AG194" s="117"/>
      <c r="AH194" s="117"/>
      <c r="AI194" s="111">
        <f t="shared" si="48"/>
        <v>0</v>
      </c>
      <c r="AJ194" s="111"/>
      <c r="AK194" s="166"/>
    </row>
    <row r="195" spans="1:37" ht="11.45" customHeight="1" x14ac:dyDescent="0.2">
      <c r="A195" s="89"/>
      <c r="B195" s="117"/>
      <c r="C195" s="117"/>
      <c r="D195" s="117"/>
      <c r="E195" s="28"/>
      <c r="F195" s="29">
        <f t="shared" si="45"/>
        <v>0</v>
      </c>
      <c r="G195" s="117"/>
      <c r="H195" s="117"/>
      <c r="I195" s="117"/>
      <c r="J195" s="28"/>
      <c r="K195" s="112">
        <f t="shared" si="49"/>
        <v>0</v>
      </c>
      <c r="L195" s="113"/>
      <c r="M195" s="118"/>
      <c r="N195" s="117"/>
      <c r="O195" s="117"/>
      <c r="P195" s="117"/>
      <c r="Q195" s="114"/>
      <c r="R195" s="115"/>
      <c r="S195" s="116"/>
      <c r="T195" s="112">
        <f t="shared" si="46"/>
        <v>0</v>
      </c>
      <c r="U195" s="113"/>
      <c r="V195" s="113"/>
      <c r="W195" s="114"/>
      <c r="X195" s="115"/>
      <c r="Y195" s="116"/>
      <c r="Z195" s="117"/>
      <c r="AA195" s="117"/>
      <c r="AB195" s="111">
        <f t="shared" si="47"/>
        <v>0</v>
      </c>
      <c r="AC195" s="111"/>
      <c r="AD195" s="114"/>
      <c r="AE195" s="115"/>
      <c r="AF195" s="116"/>
      <c r="AG195" s="117"/>
      <c r="AH195" s="117"/>
      <c r="AI195" s="111">
        <f t="shared" si="48"/>
        <v>0</v>
      </c>
      <c r="AJ195" s="111"/>
      <c r="AK195" s="166"/>
    </row>
    <row r="196" spans="1:37" ht="11.45" customHeight="1" x14ac:dyDescent="0.2">
      <c r="A196" s="89"/>
      <c r="B196" s="117"/>
      <c r="C196" s="117"/>
      <c r="D196" s="117"/>
      <c r="E196" s="28"/>
      <c r="F196" s="29">
        <f t="shared" si="45"/>
        <v>0</v>
      </c>
      <c r="G196" s="117"/>
      <c r="H196" s="117"/>
      <c r="I196" s="117"/>
      <c r="J196" s="28"/>
      <c r="K196" s="112">
        <f t="shared" si="49"/>
        <v>0</v>
      </c>
      <c r="L196" s="113"/>
      <c r="M196" s="118"/>
      <c r="N196" s="117"/>
      <c r="O196" s="117"/>
      <c r="P196" s="117"/>
      <c r="Q196" s="114"/>
      <c r="R196" s="115"/>
      <c r="S196" s="116"/>
      <c r="T196" s="112">
        <f t="shared" si="46"/>
        <v>0</v>
      </c>
      <c r="U196" s="113"/>
      <c r="V196" s="113"/>
      <c r="W196" s="114"/>
      <c r="X196" s="115"/>
      <c r="Y196" s="116"/>
      <c r="Z196" s="117"/>
      <c r="AA196" s="117"/>
      <c r="AB196" s="111">
        <f t="shared" si="47"/>
        <v>0</v>
      </c>
      <c r="AC196" s="111"/>
      <c r="AD196" s="114"/>
      <c r="AE196" s="115"/>
      <c r="AF196" s="116"/>
      <c r="AG196" s="117"/>
      <c r="AH196" s="117"/>
      <c r="AI196" s="111">
        <f t="shared" si="48"/>
        <v>0</v>
      </c>
      <c r="AJ196" s="111"/>
      <c r="AK196" s="166"/>
    </row>
    <row r="197" spans="1:37" ht="11.45" customHeight="1" x14ac:dyDescent="0.2">
      <c r="A197" s="89"/>
      <c r="B197" s="117"/>
      <c r="C197" s="117"/>
      <c r="D197" s="117"/>
      <c r="E197" s="28"/>
      <c r="F197" s="29">
        <f t="shared" si="45"/>
        <v>0</v>
      </c>
      <c r="G197" s="117"/>
      <c r="H197" s="117"/>
      <c r="I197" s="117"/>
      <c r="J197" s="28"/>
      <c r="K197" s="112">
        <f t="shared" si="49"/>
        <v>0</v>
      </c>
      <c r="L197" s="113"/>
      <c r="M197" s="118"/>
      <c r="N197" s="117"/>
      <c r="O197" s="117"/>
      <c r="P197" s="117"/>
      <c r="Q197" s="114"/>
      <c r="R197" s="115"/>
      <c r="S197" s="116"/>
      <c r="T197" s="112">
        <f t="shared" si="46"/>
        <v>0</v>
      </c>
      <c r="U197" s="113"/>
      <c r="V197" s="113"/>
      <c r="W197" s="114"/>
      <c r="X197" s="115"/>
      <c r="Y197" s="116"/>
      <c r="Z197" s="117"/>
      <c r="AA197" s="117"/>
      <c r="AB197" s="111">
        <f t="shared" si="47"/>
        <v>0</v>
      </c>
      <c r="AC197" s="111"/>
      <c r="AD197" s="114"/>
      <c r="AE197" s="115"/>
      <c r="AF197" s="116"/>
      <c r="AG197" s="117"/>
      <c r="AH197" s="117"/>
      <c r="AI197" s="111">
        <f t="shared" si="48"/>
        <v>0</v>
      </c>
      <c r="AJ197" s="111"/>
      <c r="AK197" s="166"/>
    </row>
    <row r="198" spans="1:37" ht="11.45" customHeight="1" x14ac:dyDescent="0.2">
      <c r="A198" s="89"/>
      <c r="B198" s="117"/>
      <c r="C198" s="117"/>
      <c r="D198" s="117"/>
      <c r="E198" s="28"/>
      <c r="F198" s="29">
        <f t="shared" si="45"/>
        <v>0</v>
      </c>
      <c r="G198" s="117"/>
      <c r="H198" s="117"/>
      <c r="I198" s="117"/>
      <c r="J198" s="28"/>
      <c r="K198" s="112">
        <f t="shared" si="49"/>
        <v>0</v>
      </c>
      <c r="L198" s="113"/>
      <c r="M198" s="118"/>
      <c r="N198" s="117"/>
      <c r="O198" s="117"/>
      <c r="P198" s="117"/>
      <c r="Q198" s="114"/>
      <c r="R198" s="115"/>
      <c r="S198" s="116"/>
      <c r="T198" s="112">
        <f t="shared" si="46"/>
        <v>0</v>
      </c>
      <c r="U198" s="113"/>
      <c r="V198" s="113"/>
      <c r="W198" s="114"/>
      <c r="X198" s="115"/>
      <c r="Y198" s="116"/>
      <c r="Z198" s="117"/>
      <c r="AA198" s="117"/>
      <c r="AB198" s="111">
        <f t="shared" si="47"/>
        <v>0</v>
      </c>
      <c r="AC198" s="111"/>
      <c r="AD198" s="114"/>
      <c r="AE198" s="115"/>
      <c r="AF198" s="116"/>
      <c r="AG198" s="117"/>
      <c r="AH198" s="117"/>
      <c r="AI198" s="111">
        <f t="shared" si="48"/>
        <v>0</v>
      </c>
      <c r="AJ198" s="111"/>
      <c r="AK198" s="166"/>
    </row>
    <row r="199" spans="1:37" ht="11.45" customHeight="1" x14ac:dyDescent="0.2">
      <c r="A199" s="89"/>
      <c r="B199" s="117"/>
      <c r="C199" s="117"/>
      <c r="D199" s="117"/>
      <c r="E199" s="28"/>
      <c r="F199" s="29">
        <f t="shared" si="45"/>
        <v>0</v>
      </c>
      <c r="G199" s="117"/>
      <c r="H199" s="117"/>
      <c r="I199" s="117"/>
      <c r="J199" s="28"/>
      <c r="K199" s="112">
        <f t="shared" si="49"/>
        <v>0</v>
      </c>
      <c r="L199" s="113"/>
      <c r="M199" s="118"/>
      <c r="N199" s="117"/>
      <c r="O199" s="117"/>
      <c r="P199" s="117"/>
      <c r="Q199" s="114"/>
      <c r="R199" s="115"/>
      <c r="S199" s="116"/>
      <c r="T199" s="112">
        <f t="shared" si="46"/>
        <v>0</v>
      </c>
      <c r="U199" s="113"/>
      <c r="V199" s="113"/>
      <c r="W199" s="114"/>
      <c r="X199" s="115"/>
      <c r="Y199" s="116"/>
      <c r="Z199" s="117"/>
      <c r="AA199" s="117"/>
      <c r="AB199" s="111">
        <f t="shared" si="47"/>
        <v>0</v>
      </c>
      <c r="AC199" s="111"/>
      <c r="AD199" s="114"/>
      <c r="AE199" s="115"/>
      <c r="AF199" s="116"/>
      <c r="AG199" s="117"/>
      <c r="AH199" s="117"/>
      <c r="AI199" s="111">
        <f t="shared" si="48"/>
        <v>0</v>
      </c>
      <c r="AJ199" s="111"/>
      <c r="AK199" s="166"/>
    </row>
    <row r="200" spans="1:37" ht="11.45" customHeight="1" x14ac:dyDescent="0.2">
      <c r="A200" s="89"/>
      <c r="B200" s="98" t="s">
        <v>56</v>
      </c>
      <c r="C200" s="98"/>
      <c r="D200" s="98"/>
      <c r="E200" s="98"/>
      <c r="F200" s="27">
        <f>INT(SUM(F190:F199)/30)</f>
        <v>0</v>
      </c>
      <c r="G200" s="98" t="s">
        <v>56</v>
      </c>
      <c r="H200" s="98"/>
      <c r="I200" s="98"/>
      <c r="J200" s="98"/>
      <c r="K200" s="99">
        <f>INT(SUM(K190:M199)/30)</f>
        <v>0</v>
      </c>
      <c r="L200" s="100"/>
      <c r="M200" s="101"/>
      <c r="N200" s="98" t="s">
        <v>56</v>
      </c>
      <c r="O200" s="98"/>
      <c r="P200" s="98"/>
      <c r="Q200" s="98"/>
      <c r="R200" s="98"/>
      <c r="S200" s="98"/>
      <c r="T200" s="99">
        <f>INT(SUM(T190:V199)/30)</f>
        <v>0</v>
      </c>
      <c r="U200" s="100"/>
      <c r="V200" s="101"/>
      <c r="W200" s="91" t="s">
        <v>56</v>
      </c>
      <c r="X200" s="92"/>
      <c r="Y200" s="92"/>
      <c r="Z200" s="92"/>
      <c r="AA200" s="93"/>
      <c r="AB200" s="90">
        <f>INT(SUM(AB190:AC199)/30)</f>
        <v>0</v>
      </c>
      <c r="AC200" s="90"/>
      <c r="AD200" s="91" t="s">
        <v>56</v>
      </c>
      <c r="AE200" s="92"/>
      <c r="AF200" s="92"/>
      <c r="AG200" s="92"/>
      <c r="AH200" s="93"/>
      <c r="AI200" s="90">
        <f>INT(SUM(AI190:AJ199)/30)</f>
        <v>0</v>
      </c>
      <c r="AJ200" s="90"/>
      <c r="AK200" s="166"/>
    </row>
    <row r="201" spans="1:37" ht="11.45" customHeight="1" x14ac:dyDescent="0.2">
      <c r="A201" s="89"/>
      <c r="B201" s="98" t="s">
        <v>57</v>
      </c>
      <c r="C201" s="98"/>
      <c r="D201" s="98"/>
      <c r="E201" s="98"/>
      <c r="F201" s="27">
        <f>SUM(F190:F199)-F200*30</f>
        <v>0</v>
      </c>
      <c r="G201" s="98" t="s">
        <v>57</v>
      </c>
      <c r="H201" s="98"/>
      <c r="I201" s="98"/>
      <c r="J201" s="98"/>
      <c r="K201" s="99">
        <f>SUM(K190:M199)-K200*30</f>
        <v>0</v>
      </c>
      <c r="L201" s="100"/>
      <c r="M201" s="101"/>
      <c r="N201" s="98" t="s">
        <v>57</v>
      </c>
      <c r="O201" s="98"/>
      <c r="P201" s="98"/>
      <c r="Q201" s="98"/>
      <c r="R201" s="98"/>
      <c r="S201" s="98"/>
      <c r="T201" s="99">
        <f>SUM(T190:V199)-T200*30</f>
        <v>0</v>
      </c>
      <c r="U201" s="100"/>
      <c r="V201" s="101"/>
      <c r="W201" s="91" t="s">
        <v>57</v>
      </c>
      <c r="X201" s="92"/>
      <c r="Y201" s="92"/>
      <c r="Z201" s="92"/>
      <c r="AA201" s="93"/>
      <c r="AB201" s="90">
        <f>SUM(AB190:AC199)-AB200*30</f>
        <v>0</v>
      </c>
      <c r="AC201" s="90"/>
      <c r="AD201" s="91" t="s">
        <v>57</v>
      </c>
      <c r="AE201" s="92"/>
      <c r="AF201" s="92"/>
      <c r="AG201" s="92"/>
      <c r="AH201" s="93"/>
      <c r="AI201" s="90">
        <f>SUM(AI190:AJ199)-AI200*30</f>
        <v>0</v>
      </c>
      <c r="AJ201" s="90"/>
      <c r="AK201" s="166"/>
    </row>
    <row r="202" spans="1:37" ht="11.45" customHeight="1" x14ac:dyDescent="0.2">
      <c r="A202" s="89"/>
      <c r="B202" s="137" t="s">
        <v>65</v>
      </c>
      <c r="C202" s="137"/>
      <c r="D202" s="137"/>
      <c r="E202" s="137"/>
      <c r="F202" s="33">
        <f>F200*0.05+IF(F201&gt;15,0.05,0)</f>
        <v>0</v>
      </c>
      <c r="G202" s="137" t="s">
        <v>65</v>
      </c>
      <c r="H202" s="137"/>
      <c r="I202" s="137"/>
      <c r="J202" s="137"/>
      <c r="K202" s="138">
        <f>K200*0.05+IF(K201&gt;15,0.05,0)</f>
        <v>0</v>
      </c>
      <c r="L202" s="139"/>
      <c r="M202" s="140"/>
      <c r="N202" s="137" t="s">
        <v>65</v>
      </c>
      <c r="O202" s="137"/>
      <c r="P202" s="137"/>
      <c r="Q202" s="137"/>
      <c r="R202" s="137"/>
      <c r="S202" s="137"/>
      <c r="T202" s="138">
        <f>T200*0.05+IF(T201&gt;15,0.05,0)</f>
        <v>0</v>
      </c>
      <c r="U202" s="139"/>
      <c r="V202" s="140"/>
      <c r="W202" s="127" t="s">
        <v>65</v>
      </c>
      <c r="X202" s="128"/>
      <c r="Y202" s="128"/>
      <c r="Z202" s="128"/>
      <c r="AA202" s="129"/>
      <c r="AB202" s="130">
        <f>AB200*0.05+IF(AB201&gt;15,0.05,0)</f>
        <v>0</v>
      </c>
      <c r="AC202" s="130"/>
      <c r="AD202" s="127" t="s">
        <v>65</v>
      </c>
      <c r="AE202" s="128"/>
      <c r="AF202" s="128"/>
      <c r="AG202" s="128"/>
      <c r="AH202" s="129"/>
      <c r="AI202" s="130">
        <f>AI200*0.05+IF(AI201&gt;15,0.05,0)</f>
        <v>0</v>
      </c>
      <c r="AJ202" s="130"/>
      <c r="AK202" s="166"/>
    </row>
    <row r="203" spans="1:37" ht="11.45" customHeight="1" x14ac:dyDescent="0.2">
      <c r="A203" s="89"/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66"/>
    </row>
    <row r="204" spans="1:37" ht="11.45" customHeight="1" x14ac:dyDescent="0.2">
      <c r="A204" s="89"/>
      <c r="B204" s="133" t="s">
        <v>53</v>
      </c>
      <c r="C204" s="133"/>
      <c r="D204" s="133"/>
      <c r="E204" s="134"/>
      <c r="F204" s="135"/>
      <c r="G204" s="133" t="s">
        <v>53</v>
      </c>
      <c r="H204" s="133"/>
      <c r="I204" s="133"/>
      <c r="J204" s="134"/>
      <c r="K204" s="136"/>
      <c r="L204" s="136"/>
      <c r="M204" s="136"/>
      <c r="N204" s="133" t="s">
        <v>53</v>
      </c>
      <c r="O204" s="133"/>
      <c r="P204" s="133"/>
      <c r="Q204" s="134"/>
      <c r="R204" s="136"/>
      <c r="S204" s="136"/>
      <c r="T204" s="136"/>
      <c r="U204" s="136"/>
      <c r="V204" s="135"/>
      <c r="W204" s="124" t="s">
        <v>53</v>
      </c>
      <c r="X204" s="125"/>
      <c r="Y204" s="126"/>
      <c r="Z204" s="123"/>
      <c r="AA204" s="123"/>
      <c r="AB204" s="123"/>
      <c r="AC204" s="123"/>
      <c r="AD204" s="124" t="s">
        <v>53</v>
      </c>
      <c r="AE204" s="125"/>
      <c r="AF204" s="126"/>
      <c r="AG204" s="123"/>
      <c r="AH204" s="123"/>
      <c r="AI204" s="123"/>
      <c r="AJ204" s="123"/>
      <c r="AK204" s="166"/>
    </row>
    <row r="205" spans="1:37" x14ac:dyDescent="0.2">
      <c r="A205" s="89"/>
      <c r="B205" s="119" t="s">
        <v>54</v>
      </c>
      <c r="C205" s="119"/>
      <c r="D205" s="119"/>
      <c r="E205" s="30" t="s">
        <v>55</v>
      </c>
      <c r="F205" s="11" t="s">
        <v>66</v>
      </c>
      <c r="G205" s="119" t="s">
        <v>54</v>
      </c>
      <c r="H205" s="119"/>
      <c r="I205" s="119"/>
      <c r="J205" s="30" t="s">
        <v>55</v>
      </c>
      <c r="K205" s="120" t="s">
        <v>66</v>
      </c>
      <c r="L205" s="121"/>
      <c r="M205" s="122"/>
      <c r="N205" s="119" t="s">
        <v>54</v>
      </c>
      <c r="O205" s="119"/>
      <c r="P205" s="119"/>
      <c r="Q205" s="120" t="s">
        <v>55</v>
      </c>
      <c r="R205" s="121"/>
      <c r="S205" s="122"/>
      <c r="T205" s="120" t="s">
        <v>66</v>
      </c>
      <c r="U205" s="121"/>
      <c r="V205" s="121"/>
      <c r="W205" s="120" t="s">
        <v>54</v>
      </c>
      <c r="X205" s="121"/>
      <c r="Y205" s="122"/>
      <c r="Z205" s="119" t="s">
        <v>55</v>
      </c>
      <c r="AA205" s="119"/>
      <c r="AB205" s="119" t="s">
        <v>66</v>
      </c>
      <c r="AC205" s="119"/>
      <c r="AD205" s="120" t="s">
        <v>54</v>
      </c>
      <c r="AE205" s="121"/>
      <c r="AF205" s="122"/>
      <c r="AG205" s="119" t="s">
        <v>55</v>
      </c>
      <c r="AH205" s="119"/>
      <c r="AI205" s="119" t="s">
        <v>66</v>
      </c>
      <c r="AJ205" s="119"/>
      <c r="AK205" s="166"/>
    </row>
    <row r="206" spans="1:37" x14ac:dyDescent="0.2">
      <c r="A206" s="89"/>
      <c r="B206" s="117"/>
      <c r="C206" s="117"/>
      <c r="D206" s="117"/>
      <c r="E206" s="28"/>
      <c r="F206" s="29">
        <f>IF(E206=0,0,DAYS360(B206,E206+1))</f>
        <v>0</v>
      </c>
      <c r="G206" s="117"/>
      <c r="H206" s="117"/>
      <c r="I206" s="117"/>
      <c r="J206" s="28"/>
      <c r="K206" s="112">
        <f>IF(J206=0,0,DAYS360(G206,J206+1))</f>
        <v>0</v>
      </c>
      <c r="L206" s="113"/>
      <c r="M206" s="118"/>
      <c r="N206" s="117"/>
      <c r="O206" s="117"/>
      <c r="P206" s="117"/>
      <c r="Q206" s="114"/>
      <c r="R206" s="115"/>
      <c r="S206" s="116"/>
      <c r="T206" s="112">
        <f>IF(Q206=0,0,DAYS360(N206,Q206+1))</f>
        <v>0</v>
      </c>
      <c r="U206" s="113"/>
      <c r="V206" s="113"/>
      <c r="W206" s="114"/>
      <c r="X206" s="115"/>
      <c r="Y206" s="116"/>
      <c r="Z206" s="117"/>
      <c r="AA206" s="117"/>
      <c r="AB206" s="111">
        <f>IF(Z206=0,0,DAYS360(W206,Z206+1))</f>
        <v>0</v>
      </c>
      <c r="AC206" s="111"/>
      <c r="AD206" s="114"/>
      <c r="AE206" s="115"/>
      <c r="AF206" s="116"/>
      <c r="AG206" s="117"/>
      <c r="AH206" s="117"/>
      <c r="AI206" s="111">
        <f>IF(AG206=0,0,DAYS360(AD206,AG206+1))</f>
        <v>0</v>
      </c>
      <c r="AJ206" s="111"/>
      <c r="AK206" s="166"/>
    </row>
    <row r="207" spans="1:37" ht="11.45" customHeight="1" x14ac:dyDescent="0.2">
      <c r="A207" s="89"/>
      <c r="B207" s="117"/>
      <c r="C207" s="117"/>
      <c r="D207" s="117"/>
      <c r="E207" s="28"/>
      <c r="F207" s="29">
        <f t="shared" ref="F207:F215" si="50">IF(E207=0,0,DAYS360(B207,E207+1))</f>
        <v>0</v>
      </c>
      <c r="G207" s="117"/>
      <c r="H207" s="117"/>
      <c r="I207" s="117"/>
      <c r="J207" s="28"/>
      <c r="K207" s="112">
        <f>IF(J207=0,0,DAYS360(G207,J207+1))</f>
        <v>0</v>
      </c>
      <c r="L207" s="113"/>
      <c r="M207" s="118"/>
      <c r="N207" s="117"/>
      <c r="O207" s="117"/>
      <c r="P207" s="117"/>
      <c r="Q207" s="114"/>
      <c r="R207" s="115"/>
      <c r="S207" s="116"/>
      <c r="T207" s="112">
        <f t="shared" ref="T207:T215" si="51">IF(Q207=0,0,DAYS360(N207,Q207+1))</f>
        <v>0</v>
      </c>
      <c r="U207" s="113"/>
      <c r="V207" s="113"/>
      <c r="W207" s="117"/>
      <c r="X207" s="117"/>
      <c r="Y207" s="117"/>
      <c r="Z207" s="117"/>
      <c r="AA207" s="117"/>
      <c r="AB207" s="111">
        <f t="shared" ref="AB207:AB215" si="52">IF(Z207=0,0,DAYS360(W207,Z207+1))</f>
        <v>0</v>
      </c>
      <c r="AC207" s="111"/>
      <c r="AD207" s="114"/>
      <c r="AE207" s="115"/>
      <c r="AF207" s="116"/>
      <c r="AG207" s="114"/>
      <c r="AH207" s="116"/>
      <c r="AI207" s="111">
        <f t="shared" ref="AI207:AI215" si="53">IF(AG207=0,0,DAYS360(AD207,AG207+1))</f>
        <v>0</v>
      </c>
      <c r="AJ207" s="111"/>
      <c r="AK207" s="166"/>
    </row>
    <row r="208" spans="1:37" ht="11.45" customHeight="1" x14ac:dyDescent="0.2">
      <c r="A208" s="89"/>
      <c r="B208" s="117"/>
      <c r="C208" s="117"/>
      <c r="D208" s="117"/>
      <c r="E208" s="28"/>
      <c r="F208" s="29">
        <f t="shared" si="50"/>
        <v>0</v>
      </c>
      <c r="G208" s="117"/>
      <c r="H208" s="117"/>
      <c r="I208" s="117"/>
      <c r="J208" s="28"/>
      <c r="K208" s="112">
        <f t="shared" ref="K208:K215" si="54">IF(J208=0,0,DAYS360(G208,J208+1))</f>
        <v>0</v>
      </c>
      <c r="L208" s="113"/>
      <c r="M208" s="118"/>
      <c r="N208" s="117"/>
      <c r="O208" s="117"/>
      <c r="P208" s="117"/>
      <c r="Q208" s="114"/>
      <c r="R208" s="115"/>
      <c r="S208" s="116"/>
      <c r="T208" s="112">
        <f t="shared" si="51"/>
        <v>0</v>
      </c>
      <c r="U208" s="113"/>
      <c r="V208" s="113"/>
      <c r="W208" s="114"/>
      <c r="X208" s="115"/>
      <c r="Y208" s="116"/>
      <c r="Z208" s="117"/>
      <c r="AA208" s="117"/>
      <c r="AB208" s="111">
        <f t="shared" si="52"/>
        <v>0</v>
      </c>
      <c r="AC208" s="111"/>
      <c r="AD208" s="114"/>
      <c r="AE208" s="115"/>
      <c r="AF208" s="116"/>
      <c r="AG208" s="117"/>
      <c r="AH208" s="117"/>
      <c r="AI208" s="111">
        <f t="shared" si="53"/>
        <v>0</v>
      </c>
      <c r="AJ208" s="111"/>
      <c r="AK208" s="166"/>
    </row>
    <row r="209" spans="1:37" ht="11.45" customHeight="1" x14ac:dyDescent="0.2">
      <c r="A209" s="89"/>
      <c r="B209" s="117"/>
      <c r="C209" s="117"/>
      <c r="D209" s="117"/>
      <c r="E209" s="28"/>
      <c r="F209" s="29">
        <f t="shared" si="50"/>
        <v>0</v>
      </c>
      <c r="G209" s="117"/>
      <c r="H209" s="117"/>
      <c r="I209" s="117"/>
      <c r="J209" s="28"/>
      <c r="K209" s="112">
        <f t="shared" si="54"/>
        <v>0</v>
      </c>
      <c r="L209" s="113"/>
      <c r="M209" s="118"/>
      <c r="N209" s="117"/>
      <c r="O209" s="117"/>
      <c r="P209" s="117"/>
      <c r="Q209" s="114"/>
      <c r="R209" s="115"/>
      <c r="S209" s="116"/>
      <c r="T209" s="112">
        <f t="shared" si="51"/>
        <v>0</v>
      </c>
      <c r="U209" s="113"/>
      <c r="V209" s="113"/>
      <c r="W209" s="114"/>
      <c r="X209" s="115"/>
      <c r="Y209" s="116"/>
      <c r="Z209" s="117"/>
      <c r="AA209" s="117"/>
      <c r="AB209" s="111">
        <f t="shared" si="52"/>
        <v>0</v>
      </c>
      <c r="AC209" s="111"/>
      <c r="AD209" s="114"/>
      <c r="AE209" s="115"/>
      <c r="AF209" s="116"/>
      <c r="AG209" s="117"/>
      <c r="AH209" s="117"/>
      <c r="AI209" s="111">
        <f t="shared" si="53"/>
        <v>0</v>
      </c>
      <c r="AJ209" s="111"/>
      <c r="AK209" s="166"/>
    </row>
    <row r="210" spans="1:37" ht="11.45" customHeight="1" x14ac:dyDescent="0.2">
      <c r="A210" s="89"/>
      <c r="B210" s="117"/>
      <c r="C210" s="117"/>
      <c r="D210" s="117"/>
      <c r="E210" s="28"/>
      <c r="F210" s="29">
        <f t="shared" si="50"/>
        <v>0</v>
      </c>
      <c r="G210" s="117"/>
      <c r="H210" s="117"/>
      <c r="I210" s="117"/>
      <c r="J210" s="28"/>
      <c r="K210" s="112">
        <f t="shared" si="54"/>
        <v>0</v>
      </c>
      <c r="L210" s="113"/>
      <c r="M210" s="118"/>
      <c r="N210" s="117"/>
      <c r="O210" s="117"/>
      <c r="P210" s="117"/>
      <c r="Q210" s="114"/>
      <c r="R210" s="115"/>
      <c r="S210" s="116"/>
      <c r="T210" s="112">
        <f t="shared" si="51"/>
        <v>0</v>
      </c>
      <c r="U210" s="113"/>
      <c r="V210" s="113"/>
      <c r="W210" s="114"/>
      <c r="X210" s="115"/>
      <c r="Y210" s="116"/>
      <c r="Z210" s="117"/>
      <c r="AA210" s="117"/>
      <c r="AB210" s="111">
        <f t="shared" si="52"/>
        <v>0</v>
      </c>
      <c r="AC210" s="111"/>
      <c r="AD210" s="114"/>
      <c r="AE210" s="115"/>
      <c r="AF210" s="116"/>
      <c r="AG210" s="117"/>
      <c r="AH210" s="117"/>
      <c r="AI210" s="111">
        <f t="shared" si="53"/>
        <v>0</v>
      </c>
      <c r="AJ210" s="111"/>
      <c r="AK210" s="166"/>
    </row>
    <row r="211" spans="1:37" ht="11.45" customHeight="1" x14ac:dyDescent="0.2">
      <c r="A211" s="89"/>
      <c r="B211" s="117"/>
      <c r="C211" s="117"/>
      <c r="D211" s="117"/>
      <c r="E211" s="28"/>
      <c r="F211" s="29">
        <f t="shared" si="50"/>
        <v>0</v>
      </c>
      <c r="G211" s="117"/>
      <c r="H211" s="117"/>
      <c r="I211" s="117"/>
      <c r="J211" s="28"/>
      <c r="K211" s="112">
        <f t="shared" si="54"/>
        <v>0</v>
      </c>
      <c r="L211" s="113"/>
      <c r="M211" s="118"/>
      <c r="N211" s="117"/>
      <c r="O211" s="117"/>
      <c r="P211" s="117"/>
      <c r="Q211" s="114"/>
      <c r="R211" s="115"/>
      <c r="S211" s="116"/>
      <c r="T211" s="112">
        <f t="shared" si="51"/>
        <v>0</v>
      </c>
      <c r="U211" s="113"/>
      <c r="V211" s="113"/>
      <c r="W211" s="114"/>
      <c r="X211" s="115"/>
      <c r="Y211" s="116"/>
      <c r="Z211" s="117"/>
      <c r="AA211" s="117"/>
      <c r="AB211" s="111">
        <f t="shared" si="52"/>
        <v>0</v>
      </c>
      <c r="AC211" s="111"/>
      <c r="AD211" s="114"/>
      <c r="AE211" s="115"/>
      <c r="AF211" s="116"/>
      <c r="AG211" s="117"/>
      <c r="AH211" s="117"/>
      <c r="AI211" s="111">
        <f t="shared" si="53"/>
        <v>0</v>
      </c>
      <c r="AJ211" s="111"/>
      <c r="AK211" s="166"/>
    </row>
    <row r="212" spans="1:37" ht="11.45" customHeight="1" x14ac:dyDescent="0.2">
      <c r="A212" s="89"/>
      <c r="B212" s="117"/>
      <c r="C212" s="117"/>
      <c r="D212" s="117"/>
      <c r="E212" s="28"/>
      <c r="F212" s="29">
        <f t="shared" si="50"/>
        <v>0</v>
      </c>
      <c r="G212" s="117"/>
      <c r="H212" s="117"/>
      <c r="I212" s="117"/>
      <c r="J212" s="28"/>
      <c r="K212" s="112">
        <f t="shared" si="54"/>
        <v>0</v>
      </c>
      <c r="L212" s="113"/>
      <c r="M212" s="118"/>
      <c r="N212" s="117"/>
      <c r="O212" s="117"/>
      <c r="P212" s="117"/>
      <c r="Q212" s="114"/>
      <c r="R212" s="115"/>
      <c r="S212" s="116"/>
      <c r="T212" s="112">
        <f t="shared" si="51"/>
        <v>0</v>
      </c>
      <c r="U212" s="113"/>
      <c r="V212" s="113"/>
      <c r="W212" s="114"/>
      <c r="X212" s="115"/>
      <c r="Y212" s="116"/>
      <c r="Z212" s="117"/>
      <c r="AA212" s="117"/>
      <c r="AB212" s="111">
        <f t="shared" si="52"/>
        <v>0</v>
      </c>
      <c r="AC212" s="111"/>
      <c r="AD212" s="114"/>
      <c r="AE212" s="115"/>
      <c r="AF212" s="116"/>
      <c r="AG212" s="117"/>
      <c r="AH212" s="117"/>
      <c r="AI212" s="111">
        <f t="shared" si="53"/>
        <v>0</v>
      </c>
      <c r="AJ212" s="111"/>
      <c r="AK212" s="166"/>
    </row>
    <row r="213" spans="1:37" ht="11.45" customHeight="1" x14ac:dyDescent="0.2">
      <c r="A213" s="89"/>
      <c r="B213" s="117"/>
      <c r="C213" s="117"/>
      <c r="D213" s="117"/>
      <c r="E213" s="28"/>
      <c r="F213" s="29">
        <f t="shared" si="50"/>
        <v>0</v>
      </c>
      <c r="G213" s="117"/>
      <c r="H213" s="117"/>
      <c r="I213" s="117"/>
      <c r="J213" s="28"/>
      <c r="K213" s="112">
        <f t="shared" si="54"/>
        <v>0</v>
      </c>
      <c r="L213" s="113"/>
      <c r="M213" s="118"/>
      <c r="N213" s="117"/>
      <c r="O213" s="117"/>
      <c r="P213" s="117"/>
      <c r="Q213" s="114"/>
      <c r="R213" s="115"/>
      <c r="S213" s="116"/>
      <c r="T213" s="112">
        <f t="shared" si="51"/>
        <v>0</v>
      </c>
      <c r="U213" s="113"/>
      <c r="V213" s="113"/>
      <c r="W213" s="114"/>
      <c r="X213" s="115"/>
      <c r="Y213" s="116"/>
      <c r="Z213" s="117"/>
      <c r="AA213" s="117"/>
      <c r="AB213" s="111">
        <f t="shared" si="52"/>
        <v>0</v>
      </c>
      <c r="AC213" s="111"/>
      <c r="AD213" s="114"/>
      <c r="AE213" s="115"/>
      <c r="AF213" s="116"/>
      <c r="AG213" s="117"/>
      <c r="AH213" s="117"/>
      <c r="AI213" s="111">
        <f t="shared" si="53"/>
        <v>0</v>
      </c>
      <c r="AJ213" s="111"/>
      <c r="AK213" s="166"/>
    </row>
    <row r="214" spans="1:37" ht="11.45" customHeight="1" x14ac:dyDescent="0.2">
      <c r="A214" s="89"/>
      <c r="B214" s="117"/>
      <c r="C214" s="117"/>
      <c r="D214" s="117"/>
      <c r="E214" s="28"/>
      <c r="F214" s="29">
        <f t="shared" si="50"/>
        <v>0</v>
      </c>
      <c r="G214" s="117"/>
      <c r="H214" s="117"/>
      <c r="I214" s="117"/>
      <c r="J214" s="28"/>
      <c r="K214" s="112">
        <f t="shared" si="54"/>
        <v>0</v>
      </c>
      <c r="L214" s="113"/>
      <c r="M214" s="118"/>
      <c r="N214" s="117"/>
      <c r="O214" s="117"/>
      <c r="P214" s="117"/>
      <c r="Q214" s="114"/>
      <c r="R214" s="115"/>
      <c r="S214" s="116"/>
      <c r="T214" s="112">
        <f t="shared" si="51"/>
        <v>0</v>
      </c>
      <c r="U214" s="113"/>
      <c r="V214" s="113"/>
      <c r="W214" s="114"/>
      <c r="X214" s="115"/>
      <c r="Y214" s="116"/>
      <c r="Z214" s="117"/>
      <c r="AA214" s="117"/>
      <c r="AB214" s="111">
        <f t="shared" si="52"/>
        <v>0</v>
      </c>
      <c r="AC214" s="111"/>
      <c r="AD214" s="114"/>
      <c r="AE214" s="115"/>
      <c r="AF214" s="116"/>
      <c r="AG214" s="117"/>
      <c r="AH214" s="117"/>
      <c r="AI214" s="111">
        <f t="shared" si="53"/>
        <v>0</v>
      </c>
      <c r="AJ214" s="111"/>
      <c r="AK214" s="166"/>
    </row>
    <row r="215" spans="1:37" ht="11.45" customHeight="1" x14ac:dyDescent="0.2">
      <c r="A215" s="89"/>
      <c r="B215" s="117"/>
      <c r="C215" s="117"/>
      <c r="D215" s="117"/>
      <c r="E215" s="28"/>
      <c r="F215" s="29">
        <f t="shared" si="50"/>
        <v>0</v>
      </c>
      <c r="G215" s="117"/>
      <c r="H215" s="117"/>
      <c r="I215" s="117"/>
      <c r="J215" s="28"/>
      <c r="K215" s="112">
        <f t="shared" si="54"/>
        <v>0</v>
      </c>
      <c r="L215" s="113"/>
      <c r="M215" s="118"/>
      <c r="N215" s="117"/>
      <c r="O215" s="117"/>
      <c r="P215" s="117"/>
      <c r="Q215" s="114"/>
      <c r="R215" s="115"/>
      <c r="S215" s="116"/>
      <c r="T215" s="112">
        <f t="shared" si="51"/>
        <v>0</v>
      </c>
      <c r="U215" s="113"/>
      <c r="V215" s="113"/>
      <c r="W215" s="114"/>
      <c r="X215" s="115"/>
      <c r="Y215" s="116"/>
      <c r="Z215" s="117"/>
      <c r="AA215" s="117"/>
      <c r="AB215" s="111">
        <f t="shared" si="52"/>
        <v>0</v>
      </c>
      <c r="AC215" s="111"/>
      <c r="AD215" s="114"/>
      <c r="AE215" s="115"/>
      <c r="AF215" s="116"/>
      <c r="AG215" s="117"/>
      <c r="AH215" s="117"/>
      <c r="AI215" s="111">
        <f t="shared" si="53"/>
        <v>0</v>
      </c>
      <c r="AJ215" s="111"/>
      <c r="AK215" s="166"/>
    </row>
    <row r="216" spans="1:37" ht="11.45" customHeight="1" x14ac:dyDescent="0.2">
      <c r="A216" s="89"/>
      <c r="B216" s="98" t="s">
        <v>56</v>
      </c>
      <c r="C216" s="98"/>
      <c r="D216" s="98"/>
      <c r="E216" s="98"/>
      <c r="F216" s="27">
        <f>INT(SUM(F206:F215)/30)</f>
        <v>0</v>
      </c>
      <c r="G216" s="98" t="s">
        <v>56</v>
      </c>
      <c r="H216" s="98"/>
      <c r="I216" s="98"/>
      <c r="J216" s="98"/>
      <c r="K216" s="99">
        <f>INT(SUM(K206:M215)/30)</f>
        <v>0</v>
      </c>
      <c r="L216" s="100"/>
      <c r="M216" s="101"/>
      <c r="N216" s="98" t="s">
        <v>56</v>
      </c>
      <c r="O216" s="98"/>
      <c r="P216" s="98"/>
      <c r="Q216" s="98"/>
      <c r="R216" s="98"/>
      <c r="S216" s="98"/>
      <c r="T216" s="99">
        <f>INT(SUM(T206:V215)/30)</f>
        <v>0</v>
      </c>
      <c r="U216" s="100"/>
      <c r="V216" s="101"/>
      <c r="W216" s="91" t="s">
        <v>56</v>
      </c>
      <c r="X216" s="92"/>
      <c r="Y216" s="92"/>
      <c r="Z216" s="92"/>
      <c r="AA216" s="93"/>
      <c r="AB216" s="90">
        <f>INT(SUM(AB206:AC215)/30)</f>
        <v>0</v>
      </c>
      <c r="AC216" s="90"/>
      <c r="AD216" s="91" t="s">
        <v>56</v>
      </c>
      <c r="AE216" s="92"/>
      <c r="AF216" s="92"/>
      <c r="AG216" s="92"/>
      <c r="AH216" s="93"/>
      <c r="AI216" s="90">
        <f>INT(SUM(AI206:AJ215)/30)</f>
        <v>0</v>
      </c>
      <c r="AJ216" s="90"/>
      <c r="AK216" s="166"/>
    </row>
    <row r="217" spans="1:37" ht="11.45" customHeight="1" x14ac:dyDescent="0.2">
      <c r="A217" s="89"/>
      <c r="B217" s="98" t="s">
        <v>57</v>
      </c>
      <c r="C217" s="98"/>
      <c r="D217" s="98"/>
      <c r="E217" s="98"/>
      <c r="F217" s="27">
        <f>SUM(F206:F215)-F216*30</f>
        <v>0</v>
      </c>
      <c r="G217" s="98" t="s">
        <v>57</v>
      </c>
      <c r="H217" s="98"/>
      <c r="I217" s="98"/>
      <c r="J217" s="98"/>
      <c r="K217" s="99">
        <f>SUM(K206:M215)-K216*30</f>
        <v>0</v>
      </c>
      <c r="L217" s="100"/>
      <c r="M217" s="101"/>
      <c r="N217" s="98" t="s">
        <v>57</v>
      </c>
      <c r="O217" s="98"/>
      <c r="P217" s="98"/>
      <c r="Q217" s="98"/>
      <c r="R217" s="98"/>
      <c r="S217" s="98"/>
      <c r="T217" s="99">
        <f>SUM(T206:V215)-T216*30</f>
        <v>0</v>
      </c>
      <c r="U217" s="100"/>
      <c r="V217" s="101"/>
      <c r="W217" s="91" t="s">
        <v>57</v>
      </c>
      <c r="X217" s="92"/>
      <c r="Y217" s="92"/>
      <c r="Z217" s="92"/>
      <c r="AA217" s="93"/>
      <c r="AB217" s="90">
        <f>SUM(AB206:AC215)-AB216*30</f>
        <v>0</v>
      </c>
      <c r="AC217" s="90"/>
      <c r="AD217" s="91" t="s">
        <v>57</v>
      </c>
      <c r="AE217" s="92"/>
      <c r="AF217" s="92"/>
      <c r="AG217" s="92"/>
      <c r="AH217" s="93"/>
      <c r="AI217" s="90">
        <f>SUM(AI206:AJ215)-AI216*30</f>
        <v>0</v>
      </c>
      <c r="AJ217" s="90"/>
      <c r="AK217" s="166"/>
    </row>
    <row r="218" spans="1:37" ht="11.45" customHeight="1" thickBot="1" x14ac:dyDescent="0.25">
      <c r="A218" s="89"/>
      <c r="B218" s="94" t="s">
        <v>65</v>
      </c>
      <c r="C218" s="94"/>
      <c r="D218" s="94"/>
      <c r="E218" s="94"/>
      <c r="F218" s="32">
        <f>F216*0.05+IF(F217&gt;15,0.05,0)</f>
        <v>0</v>
      </c>
      <c r="G218" s="94" t="s">
        <v>65</v>
      </c>
      <c r="H218" s="94"/>
      <c r="I218" s="94"/>
      <c r="J218" s="94"/>
      <c r="K218" s="95">
        <f>K216*0.05+IF(K217&gt;15,0.05,0)</f>
        <v>0</v>
      </c>
      <c r="L218" s="96"/>
      <c r="M218" s="97"/>
      <c r="N218" s="94" t="s">
        <v>65</v>
      </c>
      <c r="O218" s="94"/>
      <c r="P218" s="94"/>
      <c r="Q218" s="94"/>
      <c r="R218" s="94"/>
      <c r="S218" s="94"/>
      <c r="T218" s="95">
        <f>T216*0.05+IF(T217&gt;15,0.05,0)</f>
        <v>0</v>
      </c>
      <c r="U218" s="96"/>
      <c r="V218" s="97"/>
      <c r="W218" s="78" t="s">
        <v>65</v>
      </c>
      <c r="X218" s="79"/>
      <c r="Y218" s="79"/>
      <c r="Z218" s="79"/>
      <c r="AA218" s="80"/>
      <c r="AB218" s="81">
        <f>AB216*0.05+IF(AB217&gt;15,0.05,0)</f>
        <v>0</v>
      </c>
      <c r="AC218" s="81"/>
      <c r="AD218" s="78" t="s">
        <v>65</v>
      </c>
      <c r="AE218" s="79"/>
      <c r="AF218" s="79"/>
      <c r="AG218" s="79"/>
      <c r="AH218" s="80"/>
      <c r="AI218" s="81">
        <f>AI216*0.05+IF(AI217&gt;15,0.05,0)</f>
        <v>0</v>
      </c>
      <c r="AJ218" s="81"/>
      <c r="AK218" s="166"/>
    </row>
    <row r="219" spans="1:37" ht="11.45" customHeight="1" thickBot="1" x14ac:dyDescent="0.25">
      <c r="A219" s="89"/>
      <c r="B219" s="82" t="s">
        <v>71</v>
      </c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4"/>
      <c r="AH219" s="85">
        <f>SUM(F202,K202,T202,AB202,AI202,F218,K218,T218,AB218,AI218)</f>
        <v>0</v>
      </c>
      <c r="AI219" s="86"/>
      <c r="AJ219" s="87"/>
      <c r="AK219" s="166"/>
    </row>
    <row r="220" spans="1:37" ht="13.15" customHeight="1" x14ac:dyDescent="0.2">
      <c r="A220" s="89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7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166"/>
    </row>
    <row r="221" spans="1:37" ht="13.15" customHeight="1" thickBot="1" x14ac:dyDescent="0.25">
      <c r="R221" s="4"/>
      <c r="S221" s="4"/>
      <c r="T221" s="4"/>
      <c r="U221" s="4"/>
    </row>
    <row r="222" spans="1:37" x14ac:dyDescent="0.2">
      <c r="A222" s="102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4"/>
    </row>
    <row r="223" spans="1:37" x14ac:dyDescent="0.2">
      <c r="A223" s="105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7"/>
    </row>
    <row r="224" spans="1:37" x14ac:dyDescent="0.2">
      <c r="A224" s="105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7"/>
    </row>
    <row r="225" spans="1:37" x14ac:dyDescent="0.2">
      <c r="A225" s="105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7"/>
    </row>
    <row r="226" spans="1:37" x14ac:dyDescent="0.2">
      <c r="A226" s="105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7"/>
    </row>
    <row r="227" spans="1:37" x14ac:dyDescent="0.2">
      <c r="A227" s="1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16"/>
    </row>
    <row r="228" spans="1:37" ht="18" x14ac:dyDescent="0.2">
      <c r="A228" s="108" t="s">
        <v>89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10"/>
    </row>
    <row r="229" spans="1:37" ht="13.5" thickBot="1" x14ac:dyDescent="0.25">
      <c r="A229" s="1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16"/>
    </row>
    <row r="230" spans="1:37" ht="18.75" thickBot="1" x14ac:dyDescent="0.25">
      <c r="A230" s="15"/>
      <c r="B230" s="6"/>
      <c r="C230" s="6"/>
      <c r="D230" s="6"/>
      <c r="E230" s="63" t="s">
        <v>52</v>
      </c>
      <c r="F230" s="64"/>
      <c r="G230" s="64"/>
      <c r="H230" s="64"/>
      <c r="I230" s="64"/>
      <c r="J230" s="65">
        <f>I14</f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7"/>
      <c r="AH230" s="6"/>
      <c r="AI230" s="6"/>
      <c r="AJ230" s="6"/>
      <c r="AK230" s="16"/>
    </row>
    <row r="231" spans="1:37" ht="13.5" thickBot="1" x14ac:dyDescent="0.25">
      <c r="A231" s="1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16"/>
    </row>
    <row r="232" spans="1:37" ht="17.45" customHeight="1" x14ac:dyDescent="0.2">
      <c r="A232" s="15"/>
      <c r="B232" s="6"/>
      <c r="C232" s="6"/>
      <c r="D232" s="6"/>
      <c r="E232" s="6"/>
      <c r="F232" s="6"/>
      <c r="G232" s="6"/>
      <c r="H232" s="6"/>
      <c r="I232" s="6"/>
      <c r="J232" s="68" t="s">
        <v>8</v>
      </c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70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16"/>
    </row>
    <row r="233" spans="1:37" ht="17.45" customHeight="1" x14ac:dyDescent="0.2">
      <c r="A233" s="15"/>
      <c r="B233" s="6"/>
      <c r="C233" s="6"/>
      <c r="D233" s="6"/>
      <c r="E233" s="6"/>
      <c r="F233" s="6"/>
      <c r="G233" s="6"/>
      <c r="H233" s="6"/>
      <c r="I233" s="6"/>
      <c r="J233" s="71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3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16"/>
    </row>
    <row r="234" spans="1:37" ht="13.15" customHeight="1" x14ac:dyDescent="0.2">
      <c r="A234" s="15"/>
      <c r="B234" s="6"/>
      <c r="C234" s="6"/>
      <c r="D234" s="6"/>
      <c r="E234" s="6"/>
      <c r="F234" s="6"/>
      <c r="G234" s="6"/>
      <c r="H234" s="6"/>
      <c r="I234" s="6"/>
      <c r="J234" s="74" t="s">
        <v>58</v>
      </c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 t="s">
        <v>9</v>
      </c>
      <c r="W234" s="76"/>
      <c r="X234" s="76"/>
      <c r="Y234" s="76"/>
      <c r="Z234" s="77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16"/>
    </row>
    <row r="235" spans="1:37" ht="13.9" customHeight="1" x14ac:dyDescent="0.2">
      <c r="A235" s="15"/>
      <c r="B235" s="6"/>
      <c r="C235" s="6"/>
      <c r="D235" s="6"/>
      <c r="E235" s="6"/>
      <c r="F235" s="6"/>
      <c r="G235" s="6"/>
      <c r="H235" s="6"/>
      <c r="I235" s="6"/>
      <c r="J235" s="44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6"/>
    </row>
    <row r="236" spans="1:37" x14ac:dyDescent="0.2">
      <c r="A236" s="15"/>
      <c r="B236" s="6"/>
      <c r="C236" s="6"/>
      <c r="D236" s="6"/>
      <c r="E236" s="6"/>
      <c r="F236" s="6"/>
      <c r="G236" s="6"/>
      <c r="H236" s="6"/>
      <c r="I236" s="6"/>
      <c r="J236" s="55" t="s">
        <v>14</v>
      </c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7">
        <f>O22</f>
        <v>0</v>
      </c>
      <c r="W236" s="57"/>
      <c r="X236" s="57"/>
      <c r="Y236" s="57"/>
      <c r="Z236" s="58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16"/>
    </row>
    <row r="237" spans="1:37" x14ac:dyDescent="0.2">
      <c r="A237" s="15"/>
      <c r="B237" s="6"/>
      <c r="C237" s="6"/>
      <c r="D237" s="6"/>
      <c r="E237" s="6"/>
      <c r="F237" s="6"/>
      <c r="G237" s="6"/>
      <c r="H237" s="6"/>
      <c r="I237" s="6"/>
      <c r="J237" s="55" t="s">
        <v>45</v>
      </c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7">
        <f>AI22</f>
        <v>0</v>
      </c>
      <c r="W237" s="57"/>
      <c r="X237" s="57"/>
      <c r="Y237" s="57"/>
      <c r="Z237" s="58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16"/>
    </row>
    <row r="238" spans="1:37" ht="15.75" x14ac:dyDescent="0.2">
      <c r="A238" s="15"/>
      <c r="B238" s="6"/>
      <c r="C238" s="6"/>
      <c r="D238" s="6"/>
      <c r="E238" s="6"/>
      <c r="F238" s="6"/>
      <c r="G238" s="6"/>
      <c r="H238" s="6"/>
      <c r="I238" s="6"/>
      <c r="J238" s="59" t="s">
        <v>10</v>
      </c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1">
        <f>SUM(V236:Y237)</f>
        <v>0</v>
      </c>
      <c r="W238" s="61"/>
      <c r="X238" s="61"/>
      <c r="Y238" s="61"/>
      <c r="Z238" s="62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16"/>
    </row>
    <row r="239" spans="1:37" x14ac:dyDescent="0.2">
      <c r="A239" s="15"/>
      <c r="B239" s="6"/>
      <c r="C239" s="6"/>
      <c r="D239" s="6"/>
      <c r="E239" s="6"/>
      <c r="F239" s="6"/>
      <c r="G239" s="6"/>
      <c r="H239" s="6"/>
      <c r="I239" s="6"/>
      <c r="J239" s="44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16"/>
    </row>
    <row r="240" spans="1:37" x14ac:dyDescent="0.2">
      <c r="A240" s="15"/>
      <c r="B240" s="6"/>
      <c r="C240" s="6"/>
      <c r="D240" s="6"/>
      <c r="E240" s="6"/>
      <c r="F240" s="6"/>
      <c r="G240" s="6"/>
      <c r="H240" s="6"/>
      <c r="I240" s="6"/>
      <c r="J240" s="55" t="s">
        <v>80</v>
      </c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7">
        <f>AH59</f>
        <v>0</v>
      </c>
      <c r="W240" s="57"/>
      <c r="X240" s="57"/>
      <c r="Y240" s="57"/>
      <c r="Z240" s="58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16"/>
    </row>
    <row r="241" spans="1:37" x14ac:dyDescent="0.2">
      <c r="A241" s="15"/>
      <c r="B241" s="6"/>
      <c r="C241" s="6"/>
      <c r="D241" s="6"/>
      <c r="E241" s="6"/>
      <c r="F241" s="6"/>
      <c r="G241" s="6"/>
      <c r="H241" s="6"/>
      <c r="I241" s="6"/>
      <c r="J241" s="55" t="s">
        <v>73</v>
      </c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7">
        <f>AH95</f>
        <v>0</v>
      </c>
      <c r="W241" s="57"/>
      <c r="X241" s="57"/>
      <c r="Y241" s="57"/>
      <c r="Z241" s="58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16"/>
    </row>
    <row r="242" spans="1:37" x14ac:dyDescent="0.2">
      <c r="A242" s="15"/>
      <c r="B242" s="6"/>
      <c r="C242" s="6"/>
      <c r="D242" s="6"/>
      <c r="E242" s="6"/>
      <c r="F242" s="6"/>
      <c r="G242" s="6"/>
      <c r="H242" s="6"/>
      <c r="I242" s="6"/>
      <c r="J242" s="55" t="s">
        <v>69</v>
      </c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7">
        <f>AH147</f>
        <v>0</v>
      </c>
      <c r="W242" s="57"/>
      <c r="X242" s="57"/>
      <c r="Y242" s="57"/>
      <c r="Z242" s="58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16"/>
    </row>
    <row r="243" spans="1:37" x14ac:dyDescent="0.2">
      <c r="A243" s="15"/>
      <c r="B243" s="6"/>
      <c r="C243" s="6"/>
      <c r="D243" s="6"/>
      <c r="E243" s="6"/>
      <c r="F243" s="6"/>
      <c r="G243" s="6"/>
      <c r="H243" s="6"/>
      <c r="I243" s="6"/>
      <c r="J243" s="55" t="s">
        <v>69</v>
      </c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7">
        <f>AH183</f>
        <v>0</v>
      </c>
      <c r="W243" s="57"/>
      <c r="X243" s="57"/>
      <c r="Y243" s="57"/>
      <c r="Z243" s="58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16"/>
    </row>
    <row r="244" spans="1:37" x14ac:dyDescent="0.2">
      <c r="A244" s="15"/>
      <c r="B244" s="6"/>
      <c r="C244" s="6"/>
      <c r="D244" s="6"/>
      <c r="E244" s="6"/>
      <c r="F244" s="6"/>
      <c r="G244" s="6"/>
      <c r="H244" s="6"/>
      <c r="I244" s="6"/>
      <c r="J244" s="55" t="s">
        <v>71</v>
      </c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7">
        <f>AH219</f>
        <v>0</v>
      </c>
      <c r="W244" s="57"/>
      <c r="X244" s="57"/>
      <c r="Y244" s="57"/>
      <c r="Z244" s="58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16"/>
    </row>
    <row r="245" spans="1:37" ht="15.75" x14ac:dyDescent="0.2">
      <c r="A245" s="15"/>
      <c r="B245" s="6"/>
      <c r="C245" s="6"/>
      <c r="D245" s="6"/>
      <c r="E245" s="6"/>
      <c r="F245" s="6"/>
      <c r="G245" s="6"/>
      <c r="H245" s="6"/>
      <c r="I245" s="6"/>
      <c r="J245" s="59" t="s">
        <v>11</v>
      </c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1">
        <f>SUM(V240:Z244)</f>
        <v>0</v>
      </c>
      <c r="W245" s="61"/>
      <c r="X245" s="61"/>
      <c r="Y245" s="61"/>
      <c r="Z245" s="62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16"/>
    </row>
    <row r="246" spans="1:37" ht="13.15" customHeight="1" x14ac:dyDescent="0.2">
      <c r="A246" s="15"/>
      <c r="B246" s="6"/>
      <c r="C246" s="6"/>
      <c r="D246" s="6"/>
      <c r="E246" s="6"/>
      <c r="F246" s="6"/>
      <c r="G246" s="6"/>
      <c r="H246" s="6"/>
      <c r="I246" s="6"/>
      <c r="J246" s="44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16"/>
    </row>
    <row r="247" spans="1:37" ht="23.45" customHeight="1" x14ac:dyDescent="0.2">
      <c r="A247" s="15"/>
      <c r="B247" s="6"/>
      <c r="C247" s="6"/>
      <c r="D247" s="6"/>
      <c r="E247" s="6"/>
      <c r="F247" s="6"/>
      <c r="G247" s="6"/>
      <c r="H247" s="6"/>
      <c r="I247" s="6"/>
      <c r="J247" s="47" t="s">
        <v>12</v>
      </c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51">
        <f>SUM(V238,V245)</f>
        <v>0</v>
      </c>
      <c r="W247" s="51"/>
      <c r="X247" s="51"/>
      <c r="Y247" s="51"/>
      <c r="Z247" s="52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16"/>
    </row>
    <row r="248" spans="1:37" ht="13.15" customHeight="1" thickBot="1" x14ac:dyDescent="0.25">
      <c r="A248" s="15"/>
      <c r="B248" s="6"/>
      <c r="C248" s="6"/>
      <c r="D248" s="6"/>
      <c r="E248" s="6"/>
      <c r="F248" s="6"/>
      <c r="G248" s="6"/>
      <c r="H248" s="6"/>
      <c r="I248" s="6"/>
      <c r="J248" s="49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3"/>
      <c r="X248" s="53"/>
      <c r="Y248" s="53"/>
      <c r="Z248" s="54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16"/>
    </row>
    <row r="249" spans="1:37" x14ac:dyDescent="0.2">
      <c r="A249" s="1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20"/>
      <c r="S249" s="20"/>
      <c r="T249" s="20"/>
      <c r="U249" s="20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16"/>
    </row>
    <row r="250" spans="1:37" ht="13.5" thickBot="1" x14ac:dyDescent="0.25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21"/>
      <c r="S250" s="21"/>
      <c r="T250" s="21"/>
      <c r="U250" s="21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43" t="s">
        <v>116</v>
      </c>
      <c r="AH250" s="42" t="s">
        <v>117</v>
      </c>
      <c r="AI250" s="42"/>
      <c r="AJ250" s="18"/>
      <c r="AK250" s="19"/>
    </row>
  </sheetData>
  <sheetProtection algorithmName="SHA-512" hashValue="aYEe8WfiK0qIC4j9Xt3YUVcSGK4XX7njYSPrgFjfV437uYYWKfAT2H+YPieWL+Xbh2/bRrlQKHtDHRscTuNDkg==" saltValue="mY9YDlcVLgAecEciBqvNXw==" spinCount="100000" sheet="1" objects="1" scenarios="1" selectLockedCells="1"/>
  <mergeCells count="1975">
    <mergeCell ref="B130:E130"/>
    <mergeCell ref="G130:J130"/>
    <mergeCell ref="K130:M130"/>
    <mergeCell ref="N130:S130"/>
    <mergeCell ref="T130:V130"/>
    <mergeCell ref="W130:AA130"/>
    <mergeCell ref="AB130:AC130"/>
    <mergeCell ref="AD130:AH130"/>
    <mergeCell ref="AI130:AJ130"/>
    <mergeCell ref="B128:E128"/>
    <mergeCell ref="G128:J128"/>
    <mergeCell ref="K128:M128"/>
    <mergeCell ref="N128:S128"/>
    <mergeCell ref="T128:V128"/>
    <mergeCell ref="W128:AA128"/>
    <mergeCell ref="AB128:AC128"/>
    <mergeCell ref="AD128:AH128"/>
    <mergeCell ref="AI128:AJ128"/>
    <mergeCell ref="B129:E129"/>
    <mergeCell ref="G129:J129"/>
    <mergeCell ref="K129:M129"/>
    <mergeCell ref="N129:S129"/>
    <mergeCell ref="T129:V129"/>
    <mergeCell ref="W129:AA129"/>
    <mergeCell ref="AB129:AC129"/>
    <mergeCell ref="AD129:AH129"/>
    <mergeCell ref="AI129:AJ129"/>
    <mergeCell ref="B126:D126"/>
    <mergeCell ref="G126:I126"/>
    <mergeCell ref="K126:M126"/>
    <mergeCell ref="N126:P126"/>
    <mergeCell ref="Q126:S126"/>
    <mergeCell ref="T126:V126"/>
    <mergeCell ref="W126:Y126"/>
    <mergeCell ref="Z126:AA126"/>
    <mergeCell ref="AB126:AC126"/>
    <mergeCell ref="AD126:AF126"/>
    <mergeCell ref="AG126:AH126"/>
    <mergeCell ref="AI126:AJ126"/>
    <mergeCell ref="B127:D127"/>
    <mergeCell ref="G127:I127"/>
    <mergeCell ref="K127:M127"/>
    <mergeCell ref="N127:P127"/>
    <mergeCell ref="Q127:S127"/>
    <mergeCell ref="T127:V127"/>
    <mergeCell ref="W127:Y127"/>
    <mergeCell ref="Z127:AA127"/>
    <mergeCell ref="AB127:AC127"/>
    <mergeCell ref="AD127:AF127"/>
    <mergeCell ref="AG127:AH127"/>
    <mergeCell ref="AI127:AJ127"/>
    <mergeCell ref="B124:D124"/>
    <mergeCell ref="G124:I124"/>
    <mergeCell ref="K124:M124"/>
    <mergeCell ref="N124:P124"/>
    <mergeCell ref="Q124:S124"/>
    <mergeCell ref="T124:V124"/>
    <mergeCell ref="W124:Y124"/>
    <mergeCell ref="Z124:AA124"/>
    <mergeCell ref="AB124:AC124"/>
    <mergeCell ref="AD124:AF124"/>
    <mergeCell ref="AG124:AH124"/>
    <mergeCell ref="AI124:AJ124"/>
    <mergeCell ref="B125:D125"/>
    <mergeCell ref="G125:I125"/>
    <mergeCell ref="K125:M125"/>
    <mergeCell ref="N125:P125"/>
    <mergeCell ref="Q125:S125"/>
    <mergeCell ref="T125:V125"/>
    <mergeCell ref="W125:Y125"/>
    <mergeCell ref="Z125:AA125"/>
    <mergeCell ref="AB125:AC125"/>
    <mergeCell ref="AD125:AF125"/>
    <mergeCell ref="AG125:AH125"/>
    <mergeCell ref="AI125:AJ125"/>
    <mergeCell ref="B122:D122"/>
    <mergeCell ref="G122:I122"/>
    <mergeCell ref="K122:M122"/>
    <mergeCell ref="N122:P122"/>
    <mergeCell ref="Q122:S122"/>
    <mergeCell ref="T122:V122"/>
    <mergeCell ref="W122:Y122"/>
    <mergeCell ref="Z122:AA122"/>
    <mergeCell ref="AB122:AC122"/>
    <mergeCell ref="AD122:AF122"/>
    <mergeCell ref="AG122:AH122"/>
    <mergeCell ref="AI122:AJ122"/>
    <mergeCell ref="B123:D123"/>
    <mergeCell ref="G123:I123"/>
    <mergeCell ref="K123:M123"/>
    <mergeCell ref="N123:P123"/>
    <mergeCell ref="Q123:S123"/>
    <mergeCell ref="T123:V123"/>
    <mergeCell ref="W123:Y123"/>
    <mergeCell ref="Z123:AA123"/>
    <mergeCell ref="AB123:AC123"/>
    <mergeCell ref="AD123:AF123"/>
    <mergeCell ref="AG123:AH123"/>
    <mergeCell ref="AI123:AJ123"/>
    <mergeCell ref="B120:D120"/>
    <mergeCell ref="G120:I120"/>
    <mergeCell ref="K120:M120"/>
    <mergeCell ref="N120:P120"/>
    <mergeCell ref="Q120:S120"/>
    <mergeCell ref="T120:V120"/>
    <mergeCell ref="W120:Y120"/>
    <mergeCell ref="Z120:AA120"/>
    <mergeCell ref="AB120:AC120"/>
    <mergeCell ref="AD120:AF120"/>
    <mergeCell ref="AG120:AH120"/>
    <mergeCell ref="AI120:AJ120"/>
    <mergeCell ref="B121:D121"/>
    <mergeCell ref="G121:I121"/>
    <mergeCell ref="K121:M121"/>
    <mergeCell ref="N121:P121"/>
    <mergeCell ref="Q121:S121"/>
    <mergeCell ref="T121:V121"/>
    <mergeCell ref="W121:Y121"/>
    <mergeCell ref="Z121:AA121"/>
    <mergeCell ref="AB121:AC121"/>
    <mergeCell ref="AD121:AF121"/>
    <mergeCell ref="AG121:AH121"/>
    <mergeCell ref="AI121:AJ121"/>
    <mergeCell ref="B118:D118"/>
    <mergeCell ref="G118:I118"/>
    <mergeCell ref="K118:M118"/>
    <mergeCell ref="N118:P118"/>
    <mergeCell ref="Q118:S118"/>
    <mergeCell ref="T118:V118"/>
    <mergeCell ref="W118:Y118"/>
    <mergeCell ref="Z118:AA118"/>
    <mergeCell ref="AB118:AC118"/>
    <mergeCell ref="AD118:AF118"/>
    <mergeCell ref="AG118:AH118"/>
    <mergeCell ref="AI118:AJ118"/>
    <mergeCell ref="B119:D119"/>
    <mergeCell ref="G119:I119"/>
    <mergeCell ref="K119:M119"/>
    <mergeCell ref="N119:P119"/>
    <mergeCell ref="Q119:S119"/>
    <mergeCell ref="T119:V119"/>
    <mergeCell ref="W119:Y119"/>
    <mergeCell ref="Z119:AA119"/>
    <mergeCell ref="AB119:AC119"/>
    <mergeCell ref="AD119:AF119"/>
    <mergeCell ref="AG119:AH119"/>
    <mergeCell ref="AI119:AJ119"/>
    <mergeCell ref="B8:AJ8"/>
    <mergeCell ref="B9:C9"/>
    <mergeCell ref="D9:AJ9"/>
    <mergeCell ref="B10:C10"/>
    <mergeCell ref="D10:AJ10"/>
    <mergeCell ref="B11:C11"/>
    <mergeCell ref="D11:E11"/>
    <mergeCell ref="F11:AJ11"/>
    <mergeCell ref="B12:C12"/>
    <mergeCell ref="D12:E12"/>
    <mergeCell ref="F12:AJ12"/>
    <mergeCell ref="B13:AJ13"/>
    <mergeCell ref="B14:H14"/>
    <mergeCell ref="I14:AJ14"/>
    <mergeCell ref="B15:AJ15"/>
    <mergeCell ref="B115:AJ115"/>
    <mergeCell ref="B116:D116"/>
    <mergeCell ref="E116:F116"/>
    <mergeCell ref="G116:I116"/>
    <mergeCell ref="J116:M116"/>
    <mergeCell ref="N116:P116"/>
    <mergeCell ref="Q116:V116"/>
    <mergeCell ref="W116:Y116"/>
    <mergeCell ref="Z116:AC116"/>
    <mergeCell ref="AD116:AF116"/>
    <mergeCell ref="AG116:AJ116"/>
    <mergeCell ref="B16:AJ16"/>
    <mergeCell ref="B17:P17"/>
    <mergeCell ref="Q17:Q22"/>
    <mergeCell ref="R17:AJ17"/>
    <mergeCell ref="B18:I18"/>
    <mergeCell ref="J18:N18"/>
    <mergeCell ref="O18:P18"/>
    <mergeCell ref="R18:AF18"/>
    <mergeCell ref="AG18:AH18"/>
    <mergeCell ref="AI18:AJ18"/>
    <mergeCell ref="A1:AK5"/>
    <mergeCell ref="A6:A220"/>
    <mergeCell ref="B6:AJ6"/>
    <mergeCell ref="AK6:AK220"/>
    <mergeCell ref="B7:AJ7"/>
    <mergeCell ref="B25:AJ25"/>
    <mergeCell ref="B26:AJ26"/>
    <mergeCell ref="B27:AJ27"/>
    <mergeCell ref="B28:D28"/>
    <mergeCell ref="E28:F28"/>
    <mergeCell ref="G28:I28"/>
    <mergeCell ref="B22:N22"/>
    <mergeCell ref="O22:P22"/>
    <mergeCell ref="R22:AH22"/>
    <mergeCell ref="AI22:AJ22"/>
    <mergeCell ref="B23:AJ23"/>
    <mergeCell ref="B24:AJ24"/>
    <mergeCell ref="AG19:AH19"/>
    <mergeCell ref="AI19:AJ19"/>
    <mergeCell ref="R20:AF20"/>
    <mergeCell ref="AG20:AH20"/>
    <mergeCell ref="AI20:AJ20"/>
    <mergeCell ref="R21:AG21"/>
    <mergeCell ref="AI21:AJ21"/>
    <mergeCell ref="B19:I21"/>
    <mergeCell ref="J19:K21"/>
    <mergeCell ref="L19:L21"/>
    <mergeCell ref="M19:N21"/>
    <mergeCell ref="O19:P21"/>
    <mergeCell ref="R19:AF19"/>
    <mergeCell ref="Z29:AA29"/>
    <mergeCell ref="AB29:AC29"/>
    <mergeCell ref="AD29:AF29"/>
    <mergeCell ref="AG29:AH29"/>
    <mergeCell ref="AI29:AJ29"/>
    <mergeCell ref="B30:D30"/>
    <mergeCell ref="G30:I30"/>
    <mergeCell ref="K30:M30"/>
    <mergeCell ref="N30:P30"/>
    <mergeCell ref="Q30:S30"/>
    <mergeCell ref="Z28:AC28"/>
    <mergeCell ref="AD28:AF28"/>
    <mergeCell ref="AG28:AJ28"/>
    <mergeCell ref="B29:D29"/>
    <mergeCell ref="G29:I29"/>
    <mergeCell ref="K29:M29"/>
    <mergeCell ref="N29:P29"/>
    <mergeCell ref="Q29:S29"/>
    <mergeCell ref="T29:V29"/>
    <mergeCell ref="W29:Y29"/>
    <mergeCell ref="J28:M28"/>
    <mergeCell ref="N28:P28"/>
    <mergeCell ref="Q28:V28"/>
    <mergeCell ref="W28:Y28"/>
    <mergeCell ref="AD31:AF31"/>
    <mergeCell ref="AG31:AH31"/>
    <mergeCell ref="AI31:AJ31"/>
    <mergeCell ref="B32:D32"/>
    <mergeCell ref="G32:I32"/>
    <mergeCell ref="K32:M32"/>
    <mergeCell ref="N32:P32"/>
    <mergeCell ref="Q32:S32"/>
    <mergeCell ref="T32:V32"/>
    <mergeCell ref="W32:Y32"/>
    <mergeCell ref="AI30:AJ30"/>
    <mergeCell ref="B31:D31"/>
    <mergeCell ref="G31:I31"/>
    <mergeCell ref="K31:M31"/>
    <mergeCell ref="N31:P31"/>
    <mergeCell ref="Q31:S31"/>
    <mergeCell ref="T31:V31"/>
    <mergeCell ref="W31:Y31"/>
    <mergeCell ref="Z31:AA31"/>
    <mergeCell ref="AB31:AC31"/>
    <mergeCell ref="T30:V30"/>
    <mergeCell ref="W30:Y30"/>
    <mergeCell ref="Z30:AA30"/>
    <mergeCell ref="AB30:AC30"/>
    <mergeCell ref="AD30:AF30"/>
    <mergeCell ref="AG30:AH30"/>
    <mergeCell ref="AI33:AJ33"/>
    <mergeCell ref="B34:D34"/>
    <mergeCell ref="G34:I34"/>
    <mergeCell ref="K34:M34"/>
    <mergeCell ref="N34:P34"/>
    <mergeCell ref="Q34:S34"/>
    <mergeCell ref="T34:V34"/>
    <mergeCell ref="W34:Y34"/>
    <mergeCell ref="Z34:AA34"/>
    <mergeCell ref="AB34:AC34"/>
    <mergeCell ref="T33:V33"/>
    <mergeCell ref="W33:Y33"/>
    <mergeCell ref="Z33:AA33"/>
    <mergeCell ref="AB33:AC33"/>
    <mergeCell ref="AD33:AF33"/>
    <mergeCell ref="AG33:AH33"/>
    <mergeCell ref="Z32:AA32"/>
    <mergeCell ref="AB32:AC32"/>
    <mergeCell ref="AD32:AF32"/>
    <mergeCell ref="AG32:AH32"/>
    <mergeCell ref="AI32:AJ32"/>
    <mergeCell ref="B33:D33"/>
    <mergeCell ref="G33:I33"/>
    <mergeCell ref="K33:M33"/>
    <mergeCell ref="N33:P33"/>
    <mergeCell ref="Q33:S33"/>
    <mergeCell ref="Z35:AA35"/>
    <mergeCell ref="AB35:AC35"/>
    <mergeCell ref="AD35:AF35"/>
    <mergeCell ref="AG35:AH35"/>
    <mergeCell ref="AI35:AJ35"/>
    <mergeCell ref="B36:D36"/>
    <mergeCell ref="G36:I36"/>
    <mergeCell ref="K36:M36"/>
    <mergeCell ref="N36:P36"/>
    <mergeCell ref="Q36:S36"/>
    <mergeCell ref="AD34:AF34"/>
    <mergeCell ref="AG34:AH34"/>
    <mergeCell ref="AI34:AJ34"/>
    <mergeCell ref="B35:D35"/>
    <mergeCell ref="G35:I35"/>
    <mergeCell ref="K35:M35"/>
    <mergeCell ref="N35:P35"/>
    <mergeCell ref="Q35:S35"/>
    <mergeCell ref="T35:V35"/>
    <mergeCell ref="W35:Y35"/>
    <mergeCell ref="AD37:AF37"/>
    <mergeCell ref="AG37:AH37"/>
    <mergeCell ref="AI37:AJ37"/>
    <mergeCell ref="B38:D38"/>
    <mergeCell ref="G38:I38"/>
    <mergeCell ref="K38:M38"/>
    <mergeCell ref="N38:P38"/>
    <mergeCell ref="Q38:S38"/>
    <mergeCell ref="T38:V38"/>
    <mergeCell ref="W38:Y38"/>
    <mergeCell ref="AI36:AJ36"/>
    <mergeCell ref="B37:D37"/>
    <mergeCell ref="G37:I37"/>
    <mergeCell ref="K37:M37"/>
    <mergeCell ref="N37:P37"/>
    <mergeCell ref="Q37:S37"/>
    <mergeCell ref="T37:V37"/>
    <mergeCell ref="W37:Y37"/>
    <mergeCell ref="Z37:AA37"/>
    <mergeCell ref="AB37:AC37"/>
    <mergeCell ref="T36:V36"/>
    <mergeCell ref="W36:Y36"/>
    <mergeCell ref="Z36:AA36"/>
    <mergeCell ref="AB36:AC36"/>
    <mergeCell ref="AD36:AF36"/>
    <mergeCell ref="AG36:AH36"/>
    <mergeCell ref="AI39:AJ39"/>
    <mergeCell ref="B40:E40"/>
    <mergeCell ref="G40:J40"/>
    <mergeCell ref="K40:M40"/>
    <mergeCell ref="N40:S40"/>
    <mergeCell ref="T40:V40"/>
    <mergeCell ref="W40:AA40"/>
    <mergeCell ref="AB40:AC40"/>
    <mergeCell ref="AD40:AH40"/>
    <mergeCell ref="AI40:AJ40"/>
    <mergeCell ref="T39:V39"/>
    <mergeCell ref="W39:Y39"/>
    <mergeCell ref="Z39:AA39"/>
    <mergeCell ref="AB39:AC39"/>
    <mergeCell ref="AD39:AF39"/>
    <mergeCell ref="AG39:AH39"/>
    <mergeCell ref="Z38:AA38"/>
    <mergeCell ref="AB38:AC38"/>
    <mergeCell ref="AD38:AF38"/>
    <mergeCell ref="AG38:AH38"/>
    <mergeCell ref="AI38:AJ38"/>
    <mergeCell ref="B39:D39"/>
    <mergeCell ref="G39:I39"/>
    <mergeCell ref="K39:M39"/>
    <mergeCell ref="N39:P39"/>
    <mergeCell ref="Q39:S39"/>
    <mergeCell ref="AD42:AH42"/>
    <mergeCell ref="AI42:AJ42"/>
    <mergeCell ref="B43:AJ43"/>
    <mergeCell ref="B44:D44"/>
    <mergeCell ref="E44:F44"/>
    <mergeCell ref="G44:I44"/>
    <mergeCell ref="J44:M44"/>
    <mergeCell ref="N44:P44"/>
    <mergeCell ref="Q44:V44"/>
    <mergeCell ref="W44:Y44"/>
    <mergeCell ref="AB41:AC41"/>
    <mergeCell ref="AD41:AH41"/>
    <mergeCell ref="AI41:AJ41"/>
    <mergeCell ref="B42:E42"/>
    <mergeCell ref="G42:J42"/>
    <mergeCell ref="K42:M42"/>
    <mergeCell ref="N42:S42"/>
    <mergeCell ref="T42:V42"/>
    <mergeCell ref="W42:AA42"/>
    <mergeCell ref="AB42:AC42"/>
    <mergeCell ref="B41:E41"/>
    <mergeCell ref="G41:J41"/>
    <mergeCell ref="K41:M41"/>
    <mergeCell ref="N41:S41"/>
    <mergeCell ref="T41:V41"/>
    <mergeCell ref="W41:AA41"/>
    <mergeCell ref="Z45:AA45"/>
    <mergeCell ref="AB45:AC45"/>
    <mergeCell ref="AD45:AF45"/>
    <mergeCell ref="AG45:AH45"/>
    <mergeCell ref="AI45:AJ45"/>
    <mergeCell ref="B46:D46"/>
    <mergeCell ref="G46:I46"/>
    <mergeCell ref="K46:M46"/>
    <mergeCell ref="N46:P46"/>
    <mergeCell ref="Q46:S46"/>
    <mergeCell ref="Z44:AC44"/>
    <mergeCell ref="AD44:AF44"/>
    <mergeCell ref="AG44:AJ44"/>
    <mergeCell ref="B45:D45"/>
    <mergeCell ref="G45:I45"/>
    <mergeCell ref="K45:M45"/>
    <mergeCell ref="N45:P45"/>
    <mergeCell ref="Q45:S45"/>
    <mergeCell ref="T45:V45"/>
    <mergeCell ref="W45:Y45"/>
    <mergeCell ref="AD47:AF47"/>
    <mergeCell ref="AG47:AH47"/>
    <mergeCell ref="AI47:AJ47"/>
    <mergeCell ref="B48:D48"/>
    <mergeCell ref="G48:I48"/>
    <mergeCell ref="K48:M48"/>
    <mergeCell ref="N48:P48"/>
    <mergeCell ref="Q48:S48"/>
    <mergeCell ref="T48:V48"/>
    <mergeCell ref="W48:Y48"/>
    <mergeCell ref="AI46:AJ46"/>
    <mergeCell ref="B47:D47"/>
    <mergeCell ref="G47:I47"/>
    <mergeCell ref="K47:M47"/>
    <mergeCell ref="N47:P47"/>
    <mergeCell ref="Q47:S47"/>
    <mergeCell ref="T47:V47"/>
    <mergeCell ref="W47:Y47"/>
    <mergeCell ref="Z47:AA47"/>
    <mergeCell ref="AB47:AC47"/>
    <mergeCell ref="T46:V46"/>
    <mergeCell ref="W46:Y46"/>
    <mergeCell ref="Z46:AA46"/>
    <mergeCell ref="AB46:AC46"/>
    <mergeCell ref="AD46:AF46"/>
    <mergeCell ref="AG46:AH46"/>
    <mergeCell ref="AI49:AJ49"/>
    <mergeCell ref="B50:D50"/>
    <mergeCell ref="G50:I50"/>
    <mergeCell ref="K50:M50"/>
    <mergeCell ref="N50:P50"/>
    <mergeCell ref="Q50:S50"/>
    <mergeCell ref="T50:V50"/>
    <mergeCell ref="W50:Y50"/>
    <mergeCell ref="Z50:AA50"/>
    <mergeCell ref="AB50:AC50"/>
    <mergeCell ref="T49:V49"/>
    <mergeCell ref="W49:Y49"/>
    <mergeCell ref="Z49:AA49"/>
    <mergeCell ref="AB49:AC49"/>
    <mergeCell ref="AD49:AF49"/>
    <mergeCell ref="AG49:AH49"/>
    <mergeCell ref="Z48:AA48"/>
    <mergeCell ref="AB48:AC48"/>
    <mergeCell ref="AD48:AF48"/>
    <mergeCell ref="AG48:AH48"/>
    <mergeCell ref="AI48:AJ48"/>
    <mergeCell ref="B49:D49"/>
    <mergeCell ref="G49:I49"/>
    <mergeCell ref="K49:M49"/>
    <mergeCell ref="N49:P49"/>
    <mergeCell ref="Q49:S49"/>
    <mergeCell ref="Z51:AA51"/>
    <mergeCell ref="AB51:AC51"/>
    <mergeCell ref="AD51:AF51"/>
    <mergeCell ref="AG51:AH51"/>
    <mergeCell ref="AI51:AJ51"/>
    <mergeCell ref="B52:D52"/>
    <mergeCell ref="G52:I52"/>
    <mergeCell ref="K52:M52"/>
    <mergeCell ref="N52:P52"/>
    <mergeCell ref="Q52:S52"/>
    <mergeCell ref="AD50:AF50"/>
    <mergeCell ref="AG50:AH50"/>
    <mergeCell ref="AI50:AJ50"/>
    <mergeCell ref="B51:D51"/>
    <mergeCell ref="G51:I51"/>
    <mergeCell ref="K51:M51"/>
    <mergeCell ref="N51:P51"/>
    <mergeCell ref="Q51:S51"/>
    <mergeCell ref="T51:V51"/>
    <mergeCell ref="W51:Y51"/>
    <mergeCell ref="AD53:AF53"/>
    <mergeCell ref="AG53:AH53"/>
    <mergeCell ref="AI53:AJ53"/>
    <mergeCell ref="B54:D54"/>
    <mergeCell ref="G54:I54"/>
    <mergeCell ref="K54:M54"/>
    <mergeCell ref="N54:P54"/>
    <mergeCell ref="Q54:S54"/>
    <mergeCell ref="T54:V54"/>
    <mergeCell ref="W54:Y54"/>
    <mergeCell ref="AI52:AJ52"/>
    <mergeCell ref="B53:D53"/>
    <mergeCell ref="G53:I53"/>
    <mergeCell ref="K53:M53"/>
    <mergeCell ref="N53:P53"/>
    <mergeCell ref="Q53:S53"/>
    <mergeCell ref="T53:V53"/>
    <mergeCell ref="W53:Y53"/>
    <mergeCell ref="Z53:AA53"/>
    <mergeCell ref="AB53:AC53"/>
    <mergeCell ref="T52:V52"/>
    <mergeCell ref="W52:Y52"/>
    <mergeCell ref="Z52:AA52"/>
    <mergeCell ref="AB52:AC52"/>
    <mergeCell ref="AD52:AF52"/>
    <mergeCell ref="AG52:AH52"/>
    <mergeCell ref="AI55:AJ55"/>
    <mergeCell ref="B56:E56"/>
    <mergeCell ref="G56:J56"/>
    <mergeCell ref="K56:M56"/>
    <mergeCell ref="N56:S56"/>
    <mergeCell ref="T56:V56"/>
    <mergeCell ref="W56:AA56"/>
    <mergeCell ref="AB56:AC56"/>
    <mergeCell ref="AD56:AH56"/>
    <mergeCell ref="AI56:AJ56"/>
    <mergeCell ref="T55:V55"/>
    <mergeCell ref="W55:Y55"/>
    <mergeCell ref="Z55:AA55"/>
    <mergeCell ref="AB55:AC55"/>
    <mergeCell ref="AD55:AF55"/>
    <mergeCell ref="AG55:AH55"/>
    <mergeCell ref="Z54:AA54"/>
    <mergeCell ref="AB54:AC54"/>
    <mergeCell ref="AD54:AF54"/>
    <mergeCell ref="AG54:AH54"/>
    <mergeCell ref="AI54:AJ54"/>
    <mergeCell ref="B55:D55"/>
    <mergeCell ref="G55:I55"/>
    <mergeCell ref="K55:M55"/>
    <mergeCell ref="N55:P55"/>
    <mergeCell ref="Q55:S55"/>
    <mergeCell ref="B62:AJ62"/>
    <mergeCell ref="B63:AJ63"/>
    <mergeCell ref="B64:D64"/>
    <mergeCell ref="E64:F64"/>
    <mergeCell ref="G64:I64"/>
    <mergeCell ref="J64:M64"/>
    <mergeCell ref="N64:P64"/>
    <mergeCell ref="Q64:V64"/>
    <mergeCell ref="W64:Y64"/>
    <mergeCell ref="Z64:AC64"/>
    <mergeCell ref="AD58:AH58"/>
    <mergeCell ref="AI58:AJ58"/>
    <mergeCell ref="B59:AG59"/>
    <mergeCell ref="AH59:AJ59"/>
    <mergeCell ref="B60:AJ60"/>
    <mergeCell ref="B61:AJ61"/>
    <mergeCell ref="AB57:AC57"/>
    <mergeCell ref="AD57:AH57"/>
    <mergeCell ref="AI57:AJ57"/>
    <mergeCell ref="B58:E58"/>
    <mergeCell ref="G58:J58"/>
    <mergeCell ref="K58:M58"/>
    <mergeCell ref="N58:S58"/>
    <mergeCell ref="T58:V58"/>
    <mergeCell ref="W58:AA58"/>
    <mergeCell ref="AB58:AC58"/>
    <mergeCell ref="B57:E57"/>
    <mergeCell ref="G57:J57"/>
    <mergeCell ref="K57:M57"/>
    <mergeCell ref="N57:S57"/>
    <mergeCell ref="T57:V57"/>
    <mergeCell ref="W57:AA57"/>
    <mergeCell ref="W66:Y66"/>
    <mergeCell ref="Z66:AA66"/>
    <mergeCell ref="AB66:AC66"/>
    <mergeCell ref="AD66:AF66"/>
    <mergeCell ref="AG66:AH66"/>
    <mergeCell ref="AI66:AJ66"/>
    <mergeCell ref="AB65:AC65"/>
    <mergeCell ref="AD65:AF65"/>
    <mergeCell ref="AG65:AH65"/>
    <mergeCell ref="AI65:AJ65"/>
    <mergeCell ref="B66:D66"/>
    <mergeCell ref="G66:I66"/>
    <mergeCell ref="K66:M66"/>
    <mergeCell ref="N66:P66"/>
    <mergeCell ref="Q66:S66"/>
    <mergeCell ref="T66:V66"/>
    <mergeCell ref="AD64:AF64"/>
    <mergeCell ref="AG64:AJ64"/>
    <mergeCell ref="B65:D65"/>
    <mergeCell ref="G65:I65"/>
    <mergeCell ref="K65:M65"/>
    <mergeCell ref="N65:P65"/>
    <mergeCell ref="Q65:S65"/>
    <mergeCell ref="T65:V65"/>
    <mergeCell ref="W65:Y65"/>
    <mergeCell ref="Z65:AA65"/>
    <mergeCell ref="W68:Y68"/>
    <mergeCell ref="Z68:AA68"/>
    <mergeCell ref="AB68:AC68"/>
    <mergeCell ref="AD68:AF68"/>
    <mergeCell ref="AG68:AH68"/>
    <mergeCell ref="AI68:AJ68"/>
    <mergeCell ref="B68:D68"/>
    <mergeCell ref="G68:I68"/>
    <mergeCell ref="K68:M68"/>
    <mergeCell ref="N68:P68"/>
    <mergeCell ref="Q68:S68"/>
    <mergeCell ref="T68:V68"/>
    <mergeCell ref="W67:Y67"/>
    <mergeCell ref="Z67:AA67"/>
    <mergeCell ref="AB67:AC67"/>
    <mergeCell ref="AD67:AF67"/>
    <mergeCell ref="AG67:AH67"/>
    <mergeCell ref="AI67:AJ67"/>
    <mergeCell ref="B67:D67"/>
    <mergeCell ref="G67:I67"/>
    <mergeCell ref="K67:M67"/>
    <mergeCell ref="N67:P67"/>
    <mergeCell ref="Q67:S67"/>
    <mergeCell ref="T67:V67"/>
    <mergeCell ref="W70:Y70"/>
    <mergeCell ref="Z70:AA70"/>
    <mergeCell ref="AB70:AC70"/>
    <mergeCell ref="AD70:AF70"/>
    <mergeCell ref="AG70:AH70"/>
    <mergeCell ref="AI70:AJ70"/>
    <mergeCell ref="B70:D70"/>
    <mergeCell ref="G70:I70"/>
    <mergeCell ref="K70:M70"/>
    <mergeCell ref="N70:P70"/>
    <mergeCell ref="Q70:S70"/>
    <mergeCell ref="T70:V70"/>
    <mergeCell ref="W69:Y69"/>
    <mergeCell ref="Z69:AA69"/>
    <mergeCell ref="AB69:AC69"/>
    <mergeCell ref="AD69:AF69"/>
    <mergeCell ref="AG69:AH69"/>
    <mergeCell ref="AI69:AJ69"/>
    <mergeCell ref="B69:D69"/>
    <mergeCell ref="G69:I69"/>
    <mergeCell ref="K69:M69"/>
    <mergeCell ref="N69:P69"/>
    <mergeCell ref="Q69:S69"/>
    <mergeCell ref="T69:V69"/>
    <mergeCell ref="W72:Y72"/>
    <mergeCell ref="Z72:AA72"/>
    <mergeCell ref="AB72:AC72"/>
    <mergeCell ref="AD72:AF72"/>
    <mergeCell ref="AG72:AH72"/>
    <mergeCell ref="AI72:AJ72"/>
    <mergeCell ref="B72:D72"/>
    <mergeCell ref="G72:I72"/>
    <mergeCell ref="K72:M72"/>
    <mergeCell ref="N72:P72"/>
    <mergeCell ref="Q72:S72"/>
    <mergeCell ref="T72:V72"/>
    <mergeCell ref="W71:Y71"/>
    <mergeCell ref="Z71:AA71"/>
    <mergeCell ref="AB71:AC71"/>
    <mergeCell ref="AD71:AF71"/>
    <mergeCell ref="AG71:AH71"/>
    <mergeCell ref="AI71:AJ71"/>
    <mergeCell ref="B71:D71"/>
    <mergeCell ref="G71:I71"/>
    <mergeCell ref="K71:M71"/>
    <mergeCell ref="N71:P71"/>
    <mergeCell ref="Q71:S71"/>
    <mergeCell ref="T71:V71"/>
    <mergeCell ref="W74:Y74"/>
    <mergeCell ref="Z74:AA74"/>
    <mergeCell ref="AB74:AC74"/>
    <mergeCell ref="AD74:AF74"/>
    <mergeCell ref="AG74:AH74"/>
    <mergeCell ref="AI74:AJ74"/>
    <mergeCell ref="B74:D74"/>
    <mergeCell ref="G74:I74"/>
    <mergeCell ref="K74:M74"/>
    <mergeCell ref="N74:P74"/>
    <mergeCell ref="Q74:S74"/>
    <mergeCell ref="T74:V74"/>
    <mergeCell ref="W73:Y73"/>
    <mergeCell ref="Z73:AA73"/>
    <mergeCell ref="AB73:AC73"/>
    <mergeCell ref="AD73:AF73"/>
    <mergeCell ref="AG73:AH73"/>
    <mergeCell ref="AI73:AJ73"/>
    <mergeCell ref="B73:D73"/>
    <mergeCell ref="G73:I73"/>
    <mergeCell ref="K73:M73"/>
    <mergeCell ref="N73:P73"/>
    <mergeCell ref="Q73:S73"/>
    <mergeCell ref="T73:V73"/>
    <mergeCell ref="AB76:AC76"/>
    <mergeCell ref="AD76:AH76"/>
    <mergeCell ref="AI76:AJ76"/>
    <mergeCell ref="B77:E77"/>
    <mergeCell ref="G77:J77"/>
    <mergeCell ref="K77:M77"/>
    <mergeCell ref="N77:S77"/>
    <mergeCell ref="T77:V77"/>
    <mergeCell ref="W77:AA77"/>
    <mergeCell ref="AB77:AC77"/>
    <mergeCell ref="B76:E76"/>
    <mergeCell ref="G76:J76"/>
    <mergeCell ref="K76:M76"/>
    <mergeCell ref="N76:S76"/>
    <mergeCell ref="T76:V76"/>
    <mergeCell ref="W76:AA76"/>
    <mergeCell ref="W75:Y75"/>
    <mergeCell ref="Z75:AA75"/>
    <mergeCell ref="AB75:AC75"/>
    <mergeCell ref="AD75:AF75"/>
    <mergeCell ref="AG75:AH75"/>
    <mergeCell ref="AI75:AJ75"/>
    <mergeCell ref="B75:D75"/>
    <mergeCell ref="G75:I75"/>
    <mergeCell ref="K75:M75"/>
    <mergeCell ref="N75:P75"/>
    <mergeCell ref="Q75:S75"/>
    <mergeCell ref="T75:V75"/>
    <mergeCell ref="AI78:AJ78"/>
    <mergeCell ref="B79:AJ79"/>
    <mergeCell ref="B80:D80"/>
    <mergeCell ref="E80:F80"/>
    <mergeCell ref="G80:I80"/>
    <mergeCell ref="J80:M80"/>
    <mergeCell ref="N80:P80"/>
    <mergeCell ref="Q80:V80"/>
    <mergeCell ref="W80:Y80"/>
    <mergeCell ref="Z80:AC80"/>
    <mergeCell ref="AD77:AH77"/>
    <mergeCell ref="AI77:AJ77"/>
    <mergeCell ref="B78:E78"/>
    <mergeCell ref="G78:J78"/>
    <mergeCell ref="K78:M78"/>
    <mergeCell ref="N78:S78"/>
    <mergeCell ref="T78:V78"/>
    <mergeCell ref="W78:AA78"/>
    <mergeCell ref="AB78:AC78"/>
    <mergeCell ref="AD78:AH78"/>
    <mergeCell ref="AB81:AC81"/>
    <mergeCell ref="AD81:AF81"/>
    <mergeCell ref="AG81:AH81"/>
    <mergeCell ref="AI81:AJ81"/>
    <mergeCell ref="B82:D82"/>
    <mergeCell ref="G82:I82"/>
    <mergeCell ref="K82:M82"/>
    <mergeCell ref="N82:P82"/>
    <mergeCell ref="Q82:S82"/>
    <mergeCell ref="T82:V82"/>
    <mergeCell ref="AD80:AF80"/>
    <mergeCell ref="AG80:AJ80"/>
    <mergeCell ref="B81:D81"/>
    <mergeCell ref="G81:I81"/>
    <mergeCell ref="K81:M81"/>
    <mergeCell ref="N81:P81"/>
    <mergeCell ref="Q81:S81"/>
    <mergeCell ref="T81:V81"/>
    <mergeCell ref="W81:Y81"/>
    <mergeCell ref="Z81:AA81"/>
    <mergeCell ref="W83:Y83"/>
    <mergeCell ref="Z83:AA83"/>
    <mergeCell ref="AB83:AC83"/>
    <mergeCell ref="AD83:AF83"/>
    <mergeCell ref="AG83:AH83"/>
    <mergeCell ref="AI83:AJ83"/>
    <mergeCell ref="B83:D83"/>
    <mergeCell ref="G83:I83"/>
    <mergeCell ref="K83:M83"/>
    <mergeCell ref="N83:P83"/>
    <mergeCell ref="Q83:S83"/>
    <mergeCell ref="T83:V83"/>
    <mergeCell ref="W82:Y82"/>
    <mergeCell ref="Z82:AA82"/>
    <mergeCell ref="AB82:AC82"/>
    <mergeCell ref="AD82:AF82"/>
    <mergeCell ref="AG82:AH82"/>
    <mergeCell ref="AI82:AJ82"/>
    <mergeCell ref="W85:Y85"/>
    <mergeCell ref="Z85:AA85"/>
    <mergeCell ref="AB85:AC85"/>
    <mergeCell ref="AD85:AF85"/>
    <mergeCell ref="AG85:AH85"/>
    <mergeCell ref="AI85:AJ85"/>
    <mergeCell ref="B85:D85"/>
    <mergeCell ref="G85:I85"/>
    <mergeCell ref="K85:M85"/>
    <mergeCell ref="N85:P85"/>
    <mergeCell ref="Q85:S85"/>
    <mergeCell ref="T85:V85"/>
    <mergeCell ref="W84:Y84"/>
    <mergeCell ref="Z84:AA84"/>
    <mergeCell ref="AB84:AC84"/>
    <mergeCell ref="AD84:AF84"/>
    <mergeCell ref="AG84:AH84"/>
    <mergeCell ref="AI84:AJ84"/>
    <mergeCell ref="B84:D84"/>
    <mergeCell ref="G84:I84"/>
    <mergeCell ref="K84:M84"/>
    <mergeCell ref="N84:P84"/>
    <mergeCell ref="Q84:S84"/>
    <mergeCell ref="T84:V84"/>
    <mergeCell ref="W87:Y87"/>
    <mergeCell ref="Z87:AA87"/>
    <mergeCell ref="AB87:AC87"/>
    <mergeCell ref="AD87:AF87"/>
    <mergeCell ref="AG87:AH87"/>
    <mergeCell ref="AI87:AJ87"/>
    <mergeCell ref="B87:D87"/>
    <mergeCell ref="G87:I87"/>
    <mergeCell ref="K87:M87"/>
    <mergeCell ref="N87:P87"/>
    <mergeCell ref="Q87:S87"/>
    <mergeCell ref="T87:V87"/>
    <mergeCell ref="W86:Y86"/>
    <mergeCell ref="Z86:AA86"/>
    <mergeCell ref="AB86:AC86"/>
    <mergeCell ref="AD86:AF86"/>
    <mergeCell ref="AG86:AH86"/>
    <mergeCell ref="AI86:AJ86"/>
    <mergeCell ref="B86:D86"/>
    <mergeCell ref="G86:I86"/>
    <mergeCell ref="K86:M86"/>
    <mergeCell ref="N86:P86"/>
    <mergeCell ref="Q86:S86"/>
    <mergeCell ref="T86:V86"/>
    <mergeCell ref="W89:Y89"/>
    <mergeCell ref="Z89:AA89"/>
    <mergeCell ref="AB89:AC89"/>
    <mergeCell ref="AD89:AF89"/>
    <mergeCell ref="AG89:AH89"/>
    <mergeCell ref="AI89:AJ89"/>
    <mergeCell ref="B89:D89"/>
    <mergeCell ref="G89:I89"/>
    <mergeCell ref="K89:M89"/>
    <mergeCell ref="N89:P89"/>
    <mergeCell ref="Q89:S89"/>
    <mergeCell ref="T89:V89"/>
    <mergeCell ref="W88:Y88"/>
    <mergeCell ref="Z88:AA88"/>
    <mergeCell ref="AB88:AC88"/>
    <mergeCell ref="AD88:AF88"/>
    <mergeCell ref="AG88:AH88"/>
    <mergeCell ref="AI88:AJ88"/>
    <mergeCell ref="B88:D88"/>
    <mergeCell ref="G88:I88"/>
    <mergeCell ref="K88:M88"/>
    <mergeCell ref="N88:P88"/>
    <mergeCell ref="Q88:S88"/>
    <mergeCell ref="T88:V88"/>
    <mergeCell ref="W91:Y91"/>
    <mergeCell ref="Z91:AA91"/>
    <mergeCell ref="AB91:AC91"/>
    <mergeCell ref="AD91:AF91"/>
    <mergeCell ref="AG91:AH91"/>
    <mergeCell ref="AI91:AJ91"/>
    <mergeCell ref="B91:D91"/>
    <mergeCell ref="G91:I91"/>
    <mergeCell ref="K91:M91"/>
    <mergeCell ref="N91:P91"/>
    <mergeCell ref="Q91:S91"/>
    <mergeCell ref="T91:V91"/>
    <mergeCell ref="W90:Y90"/>
    <mergeCell ref="Z90:AA90"/>
    <mergeCell ref="AB90:AC90"/>
    <mergeCell ref="AD90:AF90"/>
    <mergeCell ref="AG90:AH90"/>
    <mergeCell ref="AI90:AJ90"/>
    <mergeCell ref="B90:D90"/>
    <mergeCell ref="G90:I90"/>
    <mergeCell ref="K90:M90"/>
    <mergeCell ref="N90:P90"/>
    <mergeCell ref="Q90:S90"/>
    <mergeCell ref="T90:V90"/>
    <mergeCell ref="AI94:AJ94"/>
    <mergeCell ref="B95:AG95"/>
    <mergeCell ref="AH95:AJ95"/>
    <mergeCell ref="B96:AJ96"/>
    <mergeCell ref="B97:AJ97"/>
    <mergeCell ref="B98:AJ98"/>
    <mergeCell ref="AD93:AH93"/>
    <mergeCell ref="AI93:AJ93"/>
    <mergeCell ref="B94:E94"/>
    <mergeCell ref="G94:J94"/>
    <mergeCell ref="K94:M94"/>
    <mergeCell ref="N94:S94"/>
    <mergeCell ref="T94:V94"/>
    <mergeCell ref="W94:AA94"/>
    <mergeCell ref="AB94:AC94"/>
    <mergeCell ref="AD94:AH94"/>
    <mergeCell ref="AB92:AC92"/>
    <mergeCell ref="AD92:AH92"/>
    <mergeCell ref="AI92:AJ92"/>
    <mergeCell ref="B93:E93"/>
    <mergeCell ref="G93:J93"/>
    <mergeCell ref="K93:M93"/>
    <mergeCell ref="N93:S93"/>
    <mergeCell ref="T93:V93"/>
    <mergeCell ref="W93:AA93"/>
    <mergeCell ref="AB93:AC93"/>
    <mergeCell ref="B92:E92"/>
    <mergeCell ref="G92:J92"/>
    <mergeCell ref="K92:M92"/>
    <mergeCell ref="N92:S92"/>
    <mergeCell ref="T92:V92"/>
    <mergeCell ref="W92:AA92"/>
    <mergeCell ref="AG100:AJ100"/>
    <mergeCell ref="B101:D101"/>
    <mergeCell ref="G101:I101"/>
    <mergeCell ref="K101:M101"/>
    <mergeCell ref="N101:P101"/>
    <mergeCell ref="Q101:S101"/>
    <mergeCell ref="T101:V101"/>
    <mergeCell ref="W101:Y101"/>
    <mergeCell ref="Z101:AA101"/>
    <mergeCell ref="AB101:AC101"/>
    <mergeCell ref="B99:AJ99"/>
    <mergeCell ref="B100:D100"/>
    <mergeCell ref="E100:F100"/>
    <mergeCell ref="G100:I100"/>
    <mergeCell ref="J100:M100"/>
    <mergeCell ref="N100:P100"/>
    <mergeCell ref="Q100:V100"/>
    <mergeCell ref="W100:Y100"/>
    <mergeCell ref="Z100:AC100"/>
    <mergeCell ref="AD100:AF100"/>
    <mergeCell ref="Z102:AA102"/>
    <mergeCell ref="AB102:AC102"/>
    <mergeCell ref="AD102:AF102"/>
    <mergeCell ref="AG102:AH102"/>
    <mergeCell ref="AI102:AJ102"/>
    <mergeCell ref="B103:D103"/>
    <mergeCell ref="G103:I103"/>
    <mergeCell ref="K103:M103"/>
    <mergeCell ref="N103:P103"/>
    <mergeCell ref="Q103:S103"/>
    <mergeCell ref="AD101:AF101"/>
    <mergeCell ref="AG101:AH101"/>
    <mergeCell ref="AI101:AJ101"/>
    <mergeCell ref="B102:D102"/>
    <mergeCell ref="G102:I102"/>
    <mergeCell ref="K102:M102"/>
    <mergeCell ref="N102:P102"/>
    <mergeCell ref="Q102:S102"/>
    <mergeCell ref="T102:V102"/>
    <mergeCell ref="W102:Y102"/>
    <mergeCell ref="AD104:AF104"/>
    <mergeCell ref="AG104:AH104"/>
    <mergeCell ref="AI104:AJ104"/>
    <mergeCell ref="B105:D105"/>
    <mergeCell ref="G105:I105"/>
    <mergeCell ref="K105:M105"/>
    <mergeCell ref="N105:P105"/>
    <mergeCell ref="Q105:S105"/>
    <mergeCell ref="T105:V105"/>
    <mergeCell ref="W105:Y105"/>
    <mergeCell ref="AI103:AJ103"/>
    <mergeCell ref="B104:D104"/>
    <mergeCell ref="G104:I104"/>
    <mergeCell ref="K104:M104"/>
    <mergeCell ref="N104:P104"/>
    <mergeCell ref="Q104:S104"/>
    <mergeCell ref="T104:V104"/>
    <mergeCell ref="W104:Y104"/>
    <mergeCell ref="Z104:AA104"/>
    <mergeCell ref="AB104:AC104"/>
    <mergeCell ref="T103:V103"/>
    <mergeCell ref="W103:Y103"/>
    <mergeCell ref="Z103:AA103"/>
    <mergeCell ref="AB103:AC103"/>
    <mergeCell ref="AD103:AF103"/>
    <mergeCell ref="AG103:AH103"/>
    <mergeCell ref="AI106:AJ106"/>
    <mergeCell ref="B107:D107"/>
    <mergeCell ref="G107:I107"/>
    <mergeCell ref="K107:M107"/>
    <mergeCell ref="N107:P107"/>
    <mergeCell ref="Q107:S107"/>
    <mergeCell ref="T107:V107"/>
    <mergeCell ref="W107:Y107"/>
    <mergeCell ref="Z107:AA107"/>
    <mergeCell ref="AB107:AC107"/>
    <mergeCell ref="T106:V106"/>
    <mergeCell ref="W106:Y106"/>
    <mergeCell ref="Z106:AA106"/>
    <mergeCell ref="AB106:AC106"/>
    <mergeCell ref="AD106:AF106"/>
    <mergeCell ref="AG106:AH106"/>
    <mergeCell ref="Z105:AA105"/>
    <mergeCell ref="AB105:AC105"/>
    <mergeCell ref="AD105:AF105"/>
    <mergeCell ref="AG105:AH105"/>
    <mergeCell ref="AI105:AJ105"/>
    <mergeCell ref="B106:D106"/>
    <mergeCell ref="G106:I106"/>
    <mergeCell ref="K106:M106"/>
    <mergeCell ref="N106:P106"/>
    <mergeCell ref="Q106:S106"/>
    <mergeCell ref="Z108:AA108"/>
    <mergeCell ref="AB108:AC108"/>
    <mergeCell ref="AD108:AF108"/>
    <mergeCell ref="AG108:AH108"/>
    <mergeCell ref="AI108:AJ108"/>
    <mergeCell ref="B109:D109"/>
    <mergeCell ref="G109:I109"/>
    <mergeCell ref="K109:M109"/>
    <mergeCell ref="N109:P109"/>
    <mergeCell ref="Q109:S109"/>
    <mergeCell ref="AD107:AF107"/>
    <mergeCell ref="AG107:AH107"/>
    <mergeCell ref="AI107:AJ107"/>
    <mergeCell ref="B108:D108"/>
    <mergeCell ref="G108:I108"/>
    <mergeCell ref="K108:M108"/>
    <mergeCell ref="N108:P108"/>
    <mergeCell ref="Q108:S108"/>
    <mergeCell ref="T108:V108"/>
    <mergeCell ref="W108:Y108"/>
    <mergeCell ref="AD110:AF110"/>
    <mergeCell ref="AG110:AH110"/>
    <mergeCell ref="AI110:AJ110"/>
    <mergeCell ref="B111:D111"/>
    <mergeCell ref="G111:I111"/>
    <mergeCell ref="K111:M111"/>
    <mergeCell ref="N111:P111"/>
    <mergeCell ref="Q111:S111"/>
    <mergeCell ref="T111:V111"/>
    <mergeCell ref="W111:Y111"/>
    <mergeCell ref="AI109:AJ109"/>
    <mergeCell ref="B110:D110"/>
    <mergeCell ref="G110:I110"/>
    <mergeCell ref="K110:M110"/>
    <mergeCell ref="N110:P110"/>
    <mergeCell ref="Q110:S110"/>
    <mergeCell ref="T110:V110"/>
    <mergeCell ref="W110:Y110"/>
    <mergeCell ref="Z110:AA110"/>
    <mergeCell ref="AB110:AC110"/>
    <mergeCell ref="T109:V109"/>
    <mergeCell ref="W109:Y109"/>
    <mergeCell ref="Z109:AA109"/>
    <mergeCell ref="AB109:AC109"/>
    <mergeCell ref="AD109:AF109"/>
    <mergeCell ref="AG109:AH109"/>
    <mergeCell ref="W112:AA112"/>
    <mergeCell ref="AB112:AC112"/>
    <mergeCell ref="AD112:AH112"/>
    <mergeCell ref="AI112:AJ112"/>
    <mergeCell ref="B113:E113"/>
    <mergeCell ref="G113:J113"/>
    <mergeCell ref="K113:M113"/>
    <mergeCell ref="N113:S113"/>
    <mergeCell ref="T113:V113"/>
    <mergeCell ref="W113:AA113"/>
    <mergeCell ref="Z111:AA111"/>
    <mergeCell ref="AB111:AC111"/>
    <mergeCell ref="AD111:AF111"/>
    <mergeCell ref="AG111:AH111"/>
    <mergeCell ref="AI111:AJ111"/>
    <mergeCell ref="B112:E112"/>
    <mergeCell ref="G112:J112"/>
    <mergeCell ref="K112:M112"/>
    <mergeCell ref="N112:S112"/>
    <mergeCell ref="T112:V112"/>
    <mergeCell ref="AD114:AH114"/>
    <mergeCell ref="AI114:AJ114"/>
    <mergeCell ref="B131:AJ131"/>
    <mergeCell ref="B132:D132"/>
    <mergeCell ref="E132:F132"/>
    <mergeCell ref="G132:I132"/>
    <mergeCell ref="J132:M132"/>
    <mergeCell ref="N132:P132"/>
    <mergeCell ref="Q132:V132"/>
    <mergeCell ref="W132:Y132"/>
    <mergeCell ref="AB113:AC113"/>
    <mergeCell ref="AD113:AH113"/>
    <mergeCell ref="AI113:AJ113"/>
    <mergeCell ref="B114:E114"/>
    <mergeCell ref="G114:J114"/>
    <mergeCell ref="K114:M114"/>
    <mergeCell ref="N114:S114"/>
    <mergeCell ref="T114:V114"/>
    <mergeCell ref="W114:AA114"/>
    <mergeCell ref="AB114:AC114"/>
    <mergeCell ref="B117:D117"/>
    <mergeCell ref="G117:I117"/>
    <mergeCell ref="K117:M117"/>
    <mergeCell ref="N117:P117"/>
    <mergeCell ref="Q117:S117"/>
    <mergeCell ref="T117:V117"/>
    <mergeCell ref="W117:Y117"/>
    <mergeCell ref="Z117:AA117"/>
    <mergeCell ref="AB117:AC117"/>
    <mergeCell ref="AD117:AF117"/>
    <mergeCell ref="AG117:AH117"/>
    <mergeCell ref="AI117:AJ117"/>
    <mergeCell ref="Z133:AA133"/>
    <mergeCell ref="AB133:AC133"/>
    <mergeCell ref="AD133:AF133"/>
    <mergeCell ref="AG133:AH133"/>
    <mergeCell ref="AI133:AJ133"/>
    <mergeCell ref="B134:D134"/>
    <mergeCell ref="G134:I134"/>
    <mergeCell ref="K134:M134"/>
    <mergeCell ref="N134:P134"/>
    <mergeCell ref="Q134:S134"/>
    <mergeCell ref="Z132:AC132"/>
    <mergeCell ref="AD132:AF132"/>
    <mergeCell ref="AG132:AJ132"/>
    <mergeCell ref="B133:D133"/>
    <mergeCell ref="G133:I133"/>
    <mergeCell ref="K133:M133"/>
    <mergeCell ref="N133:P133"/>
    <mergeCell ref="Q133:S133"/>
    <mergeCell ref="T133:V133"/>
    <mergeCell ref="W133:Y133"/>
    <mergeCell ref="AD135:AF135"/>
    <mergeCell ref="AG135:AH135"/>
    <mergeCell ref="AI135:AJ135"/>
    <mergeCell ref="B136:D136"/>
    <mergeCell ref="G136:I136"/>
    <mergeCell ref="K136:M136"/>
    <mergeCell ref="N136:P136"/>
    <mergeCell ref="Q136:S136"/>
    <mergeCell ref="T136:V136"/>
    <mergeCell ref="W136:Y136"/>
    <mergeCell ref="AI134:AJ134"/>
    <mergeCell ref="B135:D135"/>
    <mergeCell ref="G135:I135"/>
    <mergeCell ref="K135:M135"/>
    <mergeCell ref="N135:P135"/>
    <mergeCell ref="Q135:S135"/>
    <mergeCell ref="T135:V135"/>
    <mergeCell ref="W135:Y135"/>
    <mergeCell ref="Z135:AA135"/>
    <mergeCell ref="AB135:AC135"/>
    <mergeCell ref="T134:V134"/>
    <mergeCell ref="W134:Y134"/>
    <mergeCell ref="Z134:AA134"/>
    <mergeCell ref="AB134:AC134"/>
    <mergeCell ref="AD134:AF134"/>
    <mergeCell ref="AG134:AH134"/>
    <mergeCell ref="AI137:AJ137"/>
    <mergeCell ref="B138:D138"/>
    <mergeCell ref="G138:I138"/>
    <mergeCell ref="K138:M138"/>
    <mergeCell ref="N138:P138"/>
    <mergeCell ref="Q138:S138"/>
    <mergeCell ref="T138:V138"/>
    <mergeCell ref="W138:Y138"/>
    <mergeCell ref="Z138:AA138"/>
    <mergeCell ref="AB138:AC138"/>
    <mergeCell ref="T137:V137"/>
    <mergeCell ref="W137:Y137"/>
    <mergeCell ref="Z137:AA137"/>
    <mergeCell ref="AB137:AC137"/>
    <mergeCell ref="AD137:AF137"/>
    <mergeCell ref="AG137:AH137"/>
    <mergeCell ref="Z136:AA136"/>
    <mergeCell ref="AB136:AC136"/>
    <mergeCell ref="AD136:AF136"/>
    <mergeCell ref="AG136:AH136"/>
    <mergeCell ref="AI136:AJ136"/>
    <mergeCell ref="B137:D137"/>
    <mergeCell ref="G137:I137"/>
    <mergeCell ref="K137:M137"/>
    <mergeCell ref="N137:P137"/>
    <mergeCell ref="Q137:S137"/>
    <mergeCell ref="Z139:AA139"/>
    <mergeCell ref="AB139:AC139"/>
    <mergeCell ref="AD139:AF139"/>
    <mergeCell ref="AG139:AH139"/>
    <mergeCell ref="AI139:AJ139"/>
    <mergeCell ref="B140:D140"/>
    <mergeCell ref="G140:I140"/>
    <mergeCell ref="K140:M140"/>
    <mergeCell ref="N140:P140"/>
    <mergeCell ref="Q140:S140"/>
    <mergeCell ref="AD138:AF138"/>
    <mergeCell ref="AG138:AH138"/>
    <mergeCell ref="AI138:AJ138"/>
    <mergeCell ref="B139:D139"/>
    <mergeCell ref="G139:I139"/>
    <mergeCell ref="K139:M139"/>
    <mergeCell ref="N139:P139"/>
    <mergeCell ref="Q139:S139"/>
    <mergeCell ref="T139:V139"/>
    <mergeCell ref="W139:Y139"/>
    <mergeCell ref="AD141:AF141"/>
    <mergeCell ref="AG141:AH141"/>
    <mergeCell ref="AI141:AJ141"/>
    <mergeCell ref="B142:D142"/>
    <mergeCell ref="G142:I142"/>
    <mergeCell ref="K142:M142"/>
    <mergeCell ref="N142:P142"/>
    <mergeCell ref="Q142:S142"/>
    <mergeCell ref="T142:V142"/>
    <mergeCell ref="W142:Y142"/>
    <mergeCell ref="AI140:AJ140"/>
    <mergeCell ref="B141:D141"/>
    <mergeCell ref="G141:I141"/>
    <mergeCell ref="K141:M141"/>
    <mergeCell ref="N141:P141"/>
    <mergeCell ref="Q141:S141"/>
    <mergeCell ref="T141:V141"/>
    <mergeCell ref="W141:Y141"/>
    <mergeCell ref="Z141:AA141"/>
    <mergeCell ref="AB141:AC141"/>
    <mergeCell ref="T140:V140"/>
    <mergeCell ref="W140:Y140"/>
    <mergeCell ref="Z140:AA140"/>
    <mergeCell ref="AB140:AC140"/>
    <mergeCell ref="AD140:AF140"/>
    <mergeCell ref="AG140:AH140"/>
    <mergeCell ref="AI143:AJ143"/>
    <mergeCell ref="B144:E144"/>
    <mergeCell ref="G144:J144"/>
    <mergeCell ref="K144:M144"/>
    <mergeCell ref="N144:S144"/>
    <mergeCell ref="T144:V144"/>
    <mergeCell ref="W144:AA144"/>
    <mergeCell ref="AB144:AC144"/>
    <mergeCell ref="AD144:AH144"/>
    <mergeCell ref="AI144:AJ144"/>
    <mergeCell ref="T143:V143"/>
    <mergeCell ref="W143:Y143"/>
    <mergeCell ref="Z143:AA143"/>
    <mergeCell ref="AB143:AC143"/>
    <mergeCell ref="AD143:AF143"/>
    <mergeCell ref="AG143:AH143"/>
    <mergeCell ref="Z142:AA142"/>
    <mergeCell ref="AB142:AC142"/>
    <mergeCell ref="AD142:AF142"/>
    <mergeCell ref="AG142:AH142"/>
    <mergeCell ref="AI142:AJ142"/>
    <mergeCell ref="B143:D143"/>
    <mergeCell ref="G143:I143"/>
    <mergeCell ref="K143:M143"/>
    <mergeCell ref="N143:P143"/>
    <mergeCell ref="Q143:S143"/>
    <mergeCell ref="B150:AJ150"/>
    <mergeCell ref="B151:AJ151"/>
    <mergeCell ref="B152:D152"/>
    <mergeCell ref="E152:F152"/>
    <mergeCell ref="G152:I152"/>
    <mergeCell ref="J152:M152"/>
    <mergeCell ref="N152:P152"/>
    <mergeCell ref="Q152:V152"/>
    <mergeCell ref="W152:Y152"/>
    <mergeCell ref="Z152:AC152"/>
    <mergeCell ref="AD146:AH146"/>
    <mergeCell ref="AI146:AJ146"/>
    <mergeCell ref="B147:AG147"/>
    <mergeCell ref="AH147:AJ147"/>
    <mergeCell ref="B148:AJ148"/>
    <mergeCell ref="B149:AJ149"/>
    <mergeCell ref="AB145:AC145"/>
    <mergeCell ref="AD145:AH145"/>
    <mergeCell ref="AI145:AJ145"/>
    <mergeCell ref="B146:E146"/>
    <mergeCell ref="G146:J146"/>
    <mergeCell ref="K146:M146"/>
    <mergeCell ref="N146:S146"/>
    <mergeCell ref="T146:V146"/>
    <mergeCell ref="W146:AA146"/>
    <mergeCell ref="AB146:AC146"/>
    <mergeCell ref="B145:E145"/>
    <mergeCell ref="G145:J145"/>
    <mergeCell ref="K145:M145"/>
    <mergeCell ref="N145:S145"/>
    <mergeCell ref="T145:V145"/>
    <mergeCell ref="W145:AA145"/>
    <mergeCell ref="W154:Y154"/>
    <mergeCell ref="Z154:AA154"/>
    <mergeCell ref="AB154:AC154"/>
    <mergeCell ref="AD154:AF154"/>
    <mergeCell ref="AG154:AH154"/>
    <mergeCell ref="AI154:AJ154"/>
    <mergeCell ref="AB153:AC153"/>
    <mergeCell ref="AD153:AF153"/>
    <mergeCell ref="AG153:AH153"/>
    <mergeCell ref="AI153:AJ153"/>
    <mergeCell ref="B154:D154"/>
    <mergeCell ref="G154:I154"/>
    <mergeCell ref="K154:M154"/>
    <mergeCell ref="N154:P154"/>
    <mergeCell ref="Q154:S154"/>
    <mergeCell ref="T154:V154"/>
    <mergeCell ref="AD152:AF152"/>
    <mergeCell ref="AG152:AJ152"/>
    <mergeCell ref="B153:D153"/>
    <mergeCell ref="G153:I153"/>
    <mergeCell ref="K153:M153"/>
    <mergeCell ref="N153:P153"/>
    <mergeCell ref="Q153:S153"/>
    <mergeCell ref="T153:V153"/>
    <mergeCell ref="W153:Y153"/>
    <mergeCell ref="Z153:AA153"/>
    <mergeCell ref="W156:Y156"/>
    <mergeCell ref="Z156:AA156"/>
    <mergeCell ref="AB156:AC156"/>
    <mergeCell ref="AD156:AF156"/>
    <mergeCell ref="AG156:AH156"/>
    <mergeCell ref="AI156:AJ156"/>
    <mergeCell ref="B156:D156"/>
    <mergeCell ref="G156:I156"/>
    <mergeCell ref="K156:M156"/>
    <mergeCell ref="N156:P156"/>
    <mergeCell ref="Q156:S156"/>
    <mergeCell ref="T156:V156"/>
    <mergeCell ref="W155:Y155"/>
    <mergeCell ref="Z155:AA155"/>
    <mergeCell ref="AB155:AC155"/>
    <mergeCell ref="AD155:AF155"/>
    <mergeCell ref="AG155:AH155"/>
    <mergeCell ref="AI155:AJ155"/>
    <mergeCell ref="B155:D155"/>
    <mergeCell ref="G155:I155"/>
    <mergeCell ref="K155:M155"/>
    <mergeCell ref="N155:P155"/>
    <mergeCell ref="Q155:S155"/>
    <mergeCell ref="T155:V155"/>
    <mergeCell ref="W158:Y158"/>
    <mergeCell ref="Z158:AA158"/>
    <mergeCell ref="AB158:AC158"/>
    <mergeCell ref="AD158:AF158"/>
    <mergeCell ref="AG158:AH158"/>
    <mergeCell ref="AI158:AJ158"/>
    <mergeCell ref="B158:D158"/>
    <mergeCell ref="G158:I158"/>
    <mergeCell ref="K158:M158"/>
    <mergeCell ref="N158:P158"/>
    <mergeCell ref="Q158:S158"/>
    <mergeCell ref="T158:V158"/>
    <mergeCell ref="W157:Y157"/>
    <mergeCell ref="Z157:AA157"/>
    <mergeCell ref="AB157:AC157"/>
    <mergeCell ref="AD157:AF157"/>
    <mergeCell ref="AG157:AH157"/>
    <mergeCell ref="AI157:AJ157"/>
    <mergeCell ref="B157:D157"/>
    <mergeCell ref="G157:I157"/>
    <mergeCell ref="K157:M157"/>
    <mergeCell ref="N157:P157"/>
    <mergeCell ref="Q157:S157"/>
    <mergeCell ref="T157:V157"/>
    <mergeCell ref="W160:Y160"/>
    <mergeCell ref="Z160:AA160"/>
    <mergeCell ref="AB160:AC160"/>
    <mergeCell ref="AD160:AF160"/>
    <mergeCell ref="AG160:AH160"/>
    <mergeCell ref="AI160:AJ160"/>
    <mergeCell ref="B160:D160"/>
    <mergeCell ref="G160:I160"/>
    <mergeCell ref="K160:M160"/>
    <mergeCell ref="N160:P160"/>
    <mergeCell ref="Q160:S160"/>
    <mergeCell ref="T160:V160"/>
    <mergeCell ref="W159:Y159"/>
    <mergeCell ref="Z159:AA159"/>
    <mergeCell ref="AB159:AC159"/>
    <mergeCell ref="AD159:AF159"/>
    <mergeCell ref="AG159:AH159"/>
    <mergeCell ref="AI159:AJ159"/>
    <mergeCell ref="B159:D159"/>
    <mergeCell ref="G159:I159"/>
    <mergeCell ref="K159:M159"/>
    <mergeCell ref="N159:P159"/>
    <mergeCell ref="Q159:S159"/>
    <mergeCell ref="T159:V159"/>
    <mergeCell ref="W162:Y162"/>
    <mergeCell ref="Z162:AA162"/>
    <mergeCell ref="AB162:AC162"/>
    <mergeCell ref="AD162:AF162"/>
    <mergeCell ref="AG162:AH162"/>
    <mergeCell ref="AI162:AJ162"/>
    <mergeCell ref="B162:D162"/>
    <mergeCell ref="G162:I162"/>
    <mergeCell ref="K162:M162"/>
    <mergeCell ref="N162:P162"/>
    <mergeCell ref="Q162:S162"/>
    <mergeCell ref="T162:V162"/>
    <mergeCell ref="W161:Y161"/>
    <mergeCell ref="Z161:AA161"/>
    <mergeCell ref="AB161:AC161"/>
    <mergeCell ref="AD161:AF161"/>
    <mergeCell ref="AG161:AH161"/>
    <mergeCell ref="AI161:AJ161"/>
    <mergeCell ref="B161:D161"/>
    <mergeCell ref="G161:I161"/>
    <mergeCell ref="K161:M161"/>
    <mergeCell ref="N161:P161"/>
    <mergeCell ref="Q161:S161"/>
    <mergeCell ref="T161:V161"/>
    <mergeCell ref="AB164:AC164"/>
    <mergeCell ref="AD164:AH164"/>
    <mergeCell ref="AI164:AJ164"/>
    <mergeCell ref="B165:E165"/>
    <mergeCell ref="G165:J165"/>
    <mergeCell ref="K165:M165"/>
    <mergeCell ref="N165:S165"/>
    <mergeCell ref="T165:V165"/>
    <mergeCell ref="W165:AA165"/>
    <mergeCell ref="AB165:AC165"/>
    <mergeCell ref="B164:E164"/>
    <mergeCell ref="G164:J164"/>
    <mergeCell ref="K164:M164"/>
    <mergeCell ref="N164:S164"/>
    <mergeCell ref="T164:V164"/>
    <mergeCell ref="W164:AA164"/>
    <mergeCell ref="W163:Y163"/>
    <mergeCell ref="Z163:AA163"/>
    <mergeCell ref="AB163:AC163"/>
    <mergeCell ref="AD163:AF163"/>
    <mergeCell ref="AG163:AH163"/>
    <mergeCell ref="AI163:AJ163"/>
    <mergeCell ref="B163:D163"/>
    <mergeCell ref="G163:I163"/>
    <mergeCell ref="K163:M163"/>
    <mergeCell ref="N163:P163"/>
    <mergeCell ref="Q163:S163"/>
    <mergeCell ref="T163:V163"/>
    <mergeCell ref="AI166:AJ166"/>
    <mergeCell ref="B167:AJ167"/>
    <mergeCell ref="B168:D168"/>
    <mergeCell ref="E168:F168"/>
    <mergeCell ref="G168:I168"/>
    <mergeCell ref="J168:M168"/>
    <mergeCell ref="N168:P168"/>
    <mergeCell ref="Q168:V168"/>
    <mergeCell ref="W168:Y168"/>
    <mergeCell ref="Z168:AC168"/>
    <mergeCell ref="AD165:AH165"/>
    <mergeCell ref="AI165:AJ165"/>
    <mergeCell ref="B166:E166"/>
    <mergeCell ref="G166:J166"/>
    <mergeCell ref="K166:M166"/>
    <mergeCell ref="N166:S166"/>
    <mergeCell ref="T166:V166"/>
    <mergeCell ref="W166:AA166"/>
    <mergeCell ref="AB166:AC166"/>
    <mergeCell ref="AD166:AH166"/>
    <mergeCell ref="AB169:AC169"/>
    <mergeCell ref="AD169:AF169"/>
    <mergeCell ref="AG169:AH169"/>
    <mergeCell ref="AI169:AJ169"/>
    <mergeCell ref="B170:D170"/>
    <mergeCell ref="G170:I170"/>
    <mergeCell ref="K170:M170"/>
    <mergeCell ref="N170:P170"/>
    <mergeCell ref="Q170:S170"/>
    <mergeCell ref="T170:V170"/>
    <mergeCell ref="AD168:AF168"/>
    <mergeCell ref="AG168:AJ168"/>
    <mergeCell ref="B169:D169"/>
    <mergeCell ref="G169:I169"/>
    <mergeCell ref="K169:M169"/>
    <mergeCell ref="N169:P169"/>
    <mergeCell ref="Q169:S169"/>
    <mergeCell ref="T169:V169"/>
    <mergeCell ref="W169:Y169"/>
    <mergeCell ref="Z169:AA169"/>
    <mergeCell ref="W171:Y171"/>
    <mergeCell ref="Z171:AA171"/>
    <mergeCell ref="AB171:AC171"/>
    <mergeCell ref="AD171:AF171"/>
    <mergeCell ref="AG171:AH171"/>
    <mergeCell ref="AI171:AJ171"/>
    <mergeCell ref="B171:D171"/>
    <mergeCell ref="G171:I171"/>
    <mergeCell ref="K171:M171"/>
    <mergeCell ref="N171:P171"/>
    <mergeCell ref="Q171:S171"/>
    <mergeCell ref="T171:V171"/>
    <mergeCell ref="W170:Y170"/>
    <mergeCell ref="Z170:AA170"/>
    <mergeCell ref="AB170:AC170"/>
    <mergeCell ref="AD170:AF170"/>
    <mergeCell ref="AG170:AH170"/>
    <mergeCell ref="AI170:AJ170"/>
    <mergeCell ref="W173:Y173"/>
    <mergeCell ref="Z173:AA173"/>
    <mergeCell ref="AB173:AC173"/>
    <mergeCell ref="AD173:AF173"/>
    <mergeCell ref="AG173:AH173"/>
    <mergeCell ref="AI173:AJ173"/>
    <mergeCell ref="B173:D173"/>
    <mergeCell ref="G173:I173"/>
    <mergeCell ref="K173:M173"/>
    <mergeCell ref="N173:P173"/>
    <mergeCell ref="Q173:S173"/>
    <mergeCell ref="T173:V173"/>
    <mergeCell ref="W172:Y172"/>
    <mergeCell ref="Z172:AA172"/>
    <mergeCell ref="AB172:AC172"/>
    <mergeCell ref="AD172:AF172"/>
    <mergeCell ref="AG172:AH172"/>
    <mergeCell ref="AI172:AJ172"/>
    <mergeCell ref="B172:D172"/>
    <mergeCell ref="G172:I172"/>
    <mergeCell ref="K172:M172"/>
    <mergeCell ref="N172:P172"/>
    <mergeCell ref="Q172:S172"/>
    <mergeCell ref="T172:V172"/>
    <mergeCell ref="W175:Y175"/>
    <mergeCell ref="Z175:AA175"/>
    <mergeCell ref="AB175:AC175"/>
    <mergeCell ref="AD175:AF175"/>
    <mergeCell ref="AG175:AH175"/>
    <mergeCell ref="AI175:AJ175"/>
    <mergeCell ref="B175:D175"/>
    <mergeCell ref="G175:I175"/>
    <mergeCell ref="K175:M175"/>
    <mergeCell ref="N175:P175"/>
    <mergeCell ref="Q175:S175"/>
    <mergeCell ref="T175:V175"/>
    <mergeCell ref="W174:Y174"/>
    <mergeCell ref="Z174:AA174"/>
    <mergeCell ref="AB174:AC174"/>
    <mergeCell ref="AD174:AF174"/>
    <mergeCell ref="AG174:AH174"/>
    <mergeCell ref="AI174:AJ174"/>
    <mergeCell ref="B174:D174"/>
    <mergeCell ref="G174:I174"/>
    <mergeCell ref="K174:M174"/>
    <mergeCell ref="N174:P174"/>
    <mergeCell ref="Q174:S174"/>
    <mergeCell ref="T174:V174"/>
    <mergeCell ref="W177:Y177"/>
    <mergeCell ref="Z177:AA177"/>
    <mergeCell ref="AB177:AC177"/>
    <mergeCell ref="AD177:AF177"/>
    <mergeCell ref="AG177:AH177"/>
    <mergeCell ref="AI177:AJ177"/>
    <mergeCell ref="B177:D177"/>
    <mergeCell ref="G177:I177"/>
    <mergeCell ref="K177:M177"/>
    <mergeCell ref="N177:P177"/>
    <mergeCell ref="Q177:S177"/>
    <mergeCell ref="T177:V177"/>
    <mergeCell ref="W176:Y176"/>
    <mergeCell ref="Z176:AA176"/>
    <mergeCell ref="AB176:AC176"/>
    <mergeCell ref="AD176:AF176"/>
    <mergeCell ref="AG176:AH176"/>
    <mergeCell ref="AI176:AJ176"/>
    <mergeCell ref="B176:D176"/>
    <mergeCell ref="G176:I176"/>
    <mergeCell ref="K176:M176"/>
    <mergeCell ref="N176:P176"/>
    <mergeCell ref="Q176:S176"/>
    <mergeCell ref="T176:V176"/>
    <mergeCell ref="W179:Y179"/>
    <mergeCell ref="Z179:AA179"/>
    <mergeCell ref="AB179:AC179"/>
    <mergeCell ref="AD179:AF179"/>
    <mergeCell ref="AG179:AH179"/>
    <mergeCell ref="AI179:AJ179"/>
    <mergeCell ref="B179:D179"/>
    <mergeCell ref="G179:I179"/>
    <mergeCell ref="K179:M179"/>
    <mergeCell ref="N179:P179"/>
    <mergeCell ref="Q179:S179"/>
    <mergeCell ref="T179:V179"/>
    <mergeCell ref="W178:Y178"/>
    <mergeCell ref="Z178:AA178"/>
    <mergeCell ref="AB178:AC178"/>
    <mergeCell ref="AD178:AF178"/>
    <mergeCell ref="AG178:AH178"/>
    <mergeCell ref="AI178:AJ178"/>
    <mergeCell ref="B178:D178"/>
    <mergeCell ref="G178:I178"/>
    <mergeCell ref="K178:M178"/>
    <mergeCell ref="N178:P178"/>
    <mergeCell ref="Q178:S178"/>
    <mergeCell ref="T178:V178"/>
    <mergeCell ref="AI182:AJ182"/>
    <mergeCell ref="B183:AG183"/>
    <mergeCell ref="AH183:AJ183"/>
    <mergeCell ref="B184:AJ184"/>
    <mergeCell ref="B185:AJ185"/>
    <mergeCell ref="B186:AJ186"/>
    <mergeCell ref="AD181:AH181"/>
    <mergeCell ref="AI181:AJ181"/>
    <mergeCell ref="B182:E182"/>
    <mergeCell ref="G182:J182"/>
    <mergeCell ref="K182:M182"/>
    <mergeCell ref="N182:S182"/>
    <mergeCell ref="T182:V182"/>
    <mergeCell ref="W182:AA182"/>
    <mergeCell ref="AB182:AC182"/>
    <mergeCell ref="AD182:AH182"/>
    <mergeCell ref="AB180:AC180"/>
    <mergeCell ref="AD180:AH180"/>
    <mergeCell ref="AI180:AJ180"/>
    <mergeCell ref="B181:E181"/>
    <mergeCell ref="G181:J181"/>
    <mergeCell ref="K181:M181"/>
    <mergeCell ref="N181:S181"/>
    <mergeCell ref="T181:V181"/>
    <mergeCell ref="W181:AA181"/>
    <mergeCell ref="AB181:AC181"/>
    <mergeCell ref="B180:E180"/>
    <mergeCell ref="G180:J180"/>
    <mergeCell ref="K180:M180"/>
    <mergeCell ref="N180:S180"/>
    <mergeCell ref="T180:V180"/>
    <mergeCell ref="W180:AA180"/>
    <mergeCell ref="AG188:AJ188"/>
    <mergeCell ref="B189:D189"/>
    <mergeCell ref="G189:I189"/>
    <mergeCell ref="K189:M189"/>
    <mergeCell ref="N189:P189"/>
    <mergeCell ref="Q189:S189"/>
    <mergeCell ref="T189:V189"/>
    <mergeCell ref="W189:Y189"/>
    <mergeCell ref="Z189:AA189"/>
    <mergeCell ref="AB189:AC189"/>
    <mergeCell ref="B187:AJ187"/>
    <mergeCell ref="B188:D188"/>
    <mergeCell ref="E188:F188"/>
    <mergeCell ref="G188:I188"/>
    <mergeCell ref="J188:M188"/>
    <mergeCell ref="N188:P188"/>
    <mergeCell ref="Q188:V188"/>
    <mergeCell ref="W188:Y188"/>
    <mergeCell ref="Z188:AC188"/>
    <mergeCell ref="AD188:AF188"/>
    <mergeCell ref="Z190:AA190"/>
    <mergeCell ref="AB190:AC190"/>
    <mergeCell ref="AD190:AF190"/>
    <mergeCell ref="AG190:AH190"/>
    <mergeCell ref="AI190:AJ190"/>
    <mergeCell ref="B191:D191"/>
    <mergeCell ref="G191:I191"/>
    <mergeCell ref="K191:M191"/>
    <mergeCell ref="N191:P191"/>
    <mergeCell ref="Q191:S191"/>
    <mergeCell ref="AD189:AF189"/>
    <mergeCell ref="AG189:AH189"/>
    <mergeCell ref="AI189:AJ189"/>
    <mergeCell ref="B190:D190"/>
    <mergeCell ref="G190:I190"/>
    <mergeCell ref="K190:M190"/>
    <mergeCell ref="N190:P190"/>
    <mergeCell ref="Q190:S190"/>
    <mergeCell ref="T190:V190"/>
    <mergeCell ref="W190:Y190"/>
    <mergeCell ref="AD192:AF192"/>
    <mergeCell ref="AG192:AH192"/>
    <mergeCell ref="AI192:AJ192"/>
    <mergeCell ref="B193:D193"/>
    <mergeCell ref="G193:I193"/>
    <mergeCell ref="K193:M193"/>
    <mergeCell ref="N193:P193"/>
    <mergeCell ref="Q193:S193"/>
    <mergeCell ref="T193:V193"/>
    <mergeCell ref="W193:Y193"/>
    <mergeCell ref="AI191:AJ191"/>
    <mergeCell ref="B192:D192"/>
    <mergeCell ref="G192:I192"/>
    <mergeCell ref="K192:M192"/>
    <mergeCell ref="N192:P192"/>
    <mergeCell ref="Q192:S192"/>
    <mergeCell ref="T192:V192"/>
    <mergeCell ref="W192:Y192"/>
    <mergeCell ref="Z192:AA192"/>
    <mergeCell ref="AB192:AC192"/>
    <mergeCell ref="T191:V191"/>
    <mergeCell ref="W191:Y191"/>
    <mergeCell ref="Z191:AA191"/>
    <mergeCell ref="AB191:AC191"/>
    <mergeCell ref="AD191:AF191"/>
    <mergeCell ref="AG191:AH191"/>
    <mergeCell ref="AI194:AJ194"/>
    <mergeCell ref="B195:D195"/>
    <mergeCell ref="G195:I195"/>
    <mergeCell ref="K195:M195"/>
    <mergeCell ref="N195:P195"/>
    <mergeCell ref="Q195:S195"/>
    <mergeCell ref="T195:V195"/>
    <mergeCell ref="W195:Y195"/>
    <mergeCell ref="Z195:AA195"/>
    <mergeCell ref="AB195:AC195"/>
    <mergeCell ref="T194:V194"/>
    <mergeCell ref="W194:Y194"/>
    <mergeCell ref="Z194:AA194"/>
    <mergeCell ref="AB194:AC194"/>
    <mergeCell ref="AD194:AF194"/>
    <mergeCell ref="AG194:AH194"/>
    <mergeCell ref="Z193:AA193"/>
    <mergeCell ref="AB193:AC193"/>
    <mergeCell ref="AD193:AF193"/>
    <mergeCell ref="AG193:AH193"/>
    <mergeCell ref="AI193:AJ193"/>
    <mergeCell ref="B194:D194"/>
    <mergeCell ref="G194:I194"/>
    <mergeCell ref="K194:M194"/>
    <mergeCell ref="N194:P194"/>
    <mergeCell ref="Q194:S194"/>
    <mergeCell ref="Z196:AA196"/>
    <mergeCell ref="AB196:AC196"/>
    <mergeCell ref="AD196:AF196"/>
    <mergeCell ref="AG196:AH196"/>
    <mergeCell ref="AI196:AJ196"/>
    <mergeCell ref="B197:D197"/>
    <mergeCell ref="G197:I197"/>
    <mergeCell ref="K197:M197"/>
    <mergeCell ref="N197:P197"/>
    <mergeCell ref="Q197:S197"/>
    <mergeCell ref="AD195:AF195"/>
    <mergeCell ref="AG195:AH195"/>
    <mergeCell ref="AI195:AJ195"/>
    <mergeCell ref="B196:D196"/>
    <mergeCell ref="G196:I196"/>
    <mergeCell ref="K196:M196"/>
    <mergeCell ref="N196:P196"/>
    <mergeCell ref="Q196:S196"/>
    <mergeCell ref="T196:V196"/>
    <mergeCell ref="W196:Y196"/>
    <mergeCell ref="AD198:AF198"/>
    <mergeCell ref="AG198:AH198"/>
    <mergeCell ref="AI198:AJ198"/>
    <mergeCell ref="B199:D199"/>
    <mergeCell ref="G199:I199"/>
    <mergeCell ref="K199:M199"/>
    <mergeCell ref="N199:P199"/>
    <mergeCell ref="Q199:S199"/>
    <mergeCell ref="T199:V199"/>
    <mergeCell ref="W199:Y199"/>
    <mergeCell ref="AI197:AJ197"/>
    <mergeCell ref="B198:D198"/>
    <mergeCell ref="G198:I198"/>
    <mergeCell ref="K198:M198"/>
    <mergeCell ref="N198:P198"/>
    <mergeCell ref="Q198:S198"/>
    <mergeCell ref="T198:V198"/>
    <mergeCell ref="W198:Y198"/>
    <mergeCell ref="Z198:AA198"/>
    <mergeCell ref="AB198:AC198"/>
    <mergeCell ref="T197:V197"/>
    <mergeCell ref="W197:Y197"/>
    <mergeCell ref="Z197:AA197"/>
    <mergeCell ref="AB197:AC197"/>
    <mergeCell ref="AD197:AF197"/>
    <mergeCell ref="AG197:AH197"/>
    <mergeCell ref="W200:AA200"/>
    <mergeCell ref="AB200:AC200"/>
    <mergeCell ref="AD200:AH200"/>
    <mergeCell ref="AI200:AJ200"/>
    <mergeCell ref="B201:E201"/>
    <mergeCell ref="G201:J201"/>
    <mergeCell ref="K201:M201"/>
    <mergeCell ref="N201:S201"/>
    <mergeCell ref="T201:V201"/>
    <mergeCell ref="W201:AA201"/>
    <mergeCell ref="Z199:AA199"/>
    <mergeCell ref="AB199:AC199"/>
    <mergeCell ref="AD199:AF199"/>
    <mergeCell ref="AG199:AH199"/>
    <mergeCell ref="AI199:AJ199"/>
    <mergeCell ref="B200:E200"/>
    <mergeCell ref="G200:J200"/>
    <mergeCell ref="K200:M200"/>
    <mergeCell ref="N200:S200"/>
    <mergeCell ref="T200:V200"/>
    <mergeCell ref="AD202:AH202"/>
    <mergeCell ref="AI202:AJ202"/>
    <mergeCell ref="B203:AJ203"/>
    <mergeCell ref="B204:D204"/>
    <mergeCell ref="E204:F204"/>
    <mergeCell ref="G204:I204"/>
    <mergeCell ref="J204:M204"/>
    <mergeCell ref="N204:P204"/>
    <mergeCell ref="Q204:V204"/>
    <mergeCell ref="W204:Y204"/>
    <mergeCell ref="AB201:AC201"/>
    <mergeCell ref="AD201:AH201"/>
    <mergeCell ref="AI201:AJ201"/>
    <mergeCell ref="B202:E202"/>
    <mergeCell ref="G202:J202"/>
    <mergeCell ref="K202:M202"/>
    <mergeCell ref="N202:S202"/>
    <mergeCell ref="T202:V202"/>
    <mergeCell ref="W202:AA202"/>
    <mergeCell ref="AB202:AC202"/>
    <mergeCell ref="Z205:AA205"/>
    <mergeCell ref="AB205:AC205"/>
    <mergeCell ref="AD205:AF205"/>
    <mergeCell ref="AG205:AH205"/>
    <mergeCell ref="AI205:AJ205"/>
    <mergeCell ref="B206:D206"/>
    <mergeCell ref="G206:I206"/>
    <mergeCell ref="K206:M206"/>
    <mergeCell ref="N206:P206"/>
    <mergeCell ref="Q206:S206"/>
    <mergeCell ref="Z204:AC204"/>
    <mergeCell ref="AD204:AF204"/>
    <mergeCell ref="AG204:AJ204"/>
    <mergeCell ref="B205:D205"/>
    <mergeCell ref="G205:I205"/>
    <mergeCell ref="K205:M205"/>
    <mergeCell ref="N205:P205"/>
    <mergeCell ref="Q205:S205"/>
    <mergeCell ref="T205:V205"/>
    <mergeCell ref="W205:Y205"/>
    <mergeCell ref="AD207:AF207"/>
    <mergeCell ref="AG207:AH207"/>
    <mergeCell ref="AI207:AJ207"/>
    <mergeCell ref="B208:D208"/>
    <mergeCell ref="G208:I208"/>
    <mergeCell ref="K208:M208"/>
    <mergeCell ref="N208:P208"/>
    <mergeCell ref="Q208:S208"/>
    <mergeCell ref="T208:V208"/>
    <mergeCell ref="W208:Y208"/>
    <mergeCell ref="AI206:AJ206"/>
    <mergeCell ref="B207:D207"/>
    <mergeCell ref="G207:I207"/>
    <mergeCell ref="K207:M207"/>
    <mergeCell ref="N207:P207"/>
    <mergeCell ref="Q207:S207"/>
    <mergeCell ref="T207:V207"/>
    <mergeCell ref="W207:Y207"/>
    <mergeCell ref="Z207:AA207"/>
    <mergeCell ref="AB207:AC207"/>
    <mergeCell ref="T206:V206"/>
    <mergeCell ref="W206:Y206"/>
    <mergeCell ref="Z206:AA206"/>
    <mergeCell ref="AB206:AC206"/>
    <mergeCell ref="AD206:AF206"/>
    <mergeCell ref="AG206:AH206"/>
    <mergeCell ref="AI209:AJ209"/>
    <mergeCell ref="B210:D210"/>
    <mergeCell ref="G210:I210"/>
    <mergeCell ref="K210:M210"/>
    <mergeCell ref="N210:P210"/>
    <mergeCell ref="Q210:S210"/>
    <mergeCell ref="T210:V210"/>
    <mergeCell ref="W210:Y210"/>
    <mergeCell ref="Z210:AA210"/>
    <mergeCell ref="AB210:AC210"/>
    <mergeCell ref="T209:V209"/>
    <mergeCell ref="W209:Y209"/>
    <mergeCell ref="Z209:AA209"/>
    <mergeCell ref="AB209:AC209"/>
    <mergeCell ref="AD209:AF209"/>
    <mergeCell ref="AG209:AH209"/>
    <mergeCell ref="Z208:AA208"/>
    <mergeCell ref="AB208:AC208"/>
    <mergeCell ref="AD208:AF208"/>
    <mergeCell ref="AG208:AH208"/>
    <mergeCell ref="AI208:AJ208"/>
    <mergeCell ref="B209:D209"/>
    <mergeCell ref="G209:I209"/>
    <mergeCell ref="K209:M209"/>
    <mergeCell ref="N209:P209"/>
    <mergeCell ref="Q209:S209"/>
    <mergeCell ref="Z211:AA211"/>
    <mergeCell ref="AB211:AC211"/>
    <mergeCell ref="AD211:AF211"/>
    <mergeCell ref="AG211:AH211"/>
    <mergeCell ref="AI211:AJ211"/>
    <mergeCell ref="B212:D212"/>
    <mergeCell ref="G212:I212"/>
    <mergeCell ref="K212:M212"/>
    <mergeCell ref="N212:P212"/>
    <mergeCell ref="Q212:S212"/>
    <mergeCell ref="AD210:AF210"/>
    <mergeCell ref="AG210:AH210"/>
    <mergeCell ref="AI210:AJ210"/>
    <mergeCell ref="B211:D211"/>
    <mergeCell ref="G211:I211"/>
    <mergeCell ref="K211:M211"/>
    <mergeCell ref="N211:P211"/>
    <mergeCell ref="Q211:S211"/>
    <mergeCell ref="T211:V211"/>
    <mergeCell ref="W211:Y211"/>
    <mergeCell ref="AD213:AF213"/>
    <mergeCell ref="AG213:AH213"/>
    <mergeCell ref="AI213:AJ213"/>
    <mergeCell ref="B214:D214"/>
    <mergeCell ref="G214:I214"/>
    <mergeCell ref="K214:M214"/>
    <mergeCell ref="N214:P214"/>
    <mergeCell ref="Q214:S214"/>
    <mergeCell ref="T214:V214"/>
    <mergeCell ref="W214:Y214"/>
    <mergeCell ref="AI212:AJ212"/>
    <mergeCell ref="B213:D213"/>
    <mergeCell ref="G213:I213"/>
    <mergeCell ref="K213:M213"/>
    <mergeCell ref="N213:P213"/>
    <mergeCell ref="Q213:S213"/>
    <mergeCell ref="T213:V213"/>
    <mergeCell ref="W213:Y213"/>
    <mergeCell ref="Z213:AA213"/>
    <mergeCell ref="AB213:AC213"/>
    <mergeCell ref="T212:V212"/>
    <mergeCell ref="W212:Y212"/>
    <mergeCell ref="Z212:AA212"/>
    <mergeCell ref="AB212:AC212"/>
    <mergeCell ref="AD212:AF212"/>
    <mergeCell ref="AG212:AH212"/>
    <mergeCell ref="AI215:AJ215"/>
    <mergeCell ref="B216:E216"/>
    <mergeCell ref="G216:J216"/>
    <mergeCell ref="K216:M216"/>
    <mergeCell ref="N216:S216"/>
    <mergeCell ref="T216:V216"/>
    <mergeCell ref="W216:AA216"/>
    <mergeCell ref="AB216:AC216"/>
    <mergeCell ref="AD216:AH216"/>
    <mergeCell ref="AI216:AJ216"/>
    <mergeCell ref="T215:V215"/>
    <mergeCell ref="W215:Y215"/>
    <mergeCell ref="Z215:AA215"/>
    <mergeCell ref="AB215:AC215"/>
    <mergeCell ref="AD215:AF215"/>
    <mergeCell ref="AG215:AH215"/>
    <mergeCell ref="Z214:AA214"/>
    <mergeCell ref="AB214:AC214"/>
    <mergeCell ref="AD214:AF214"/>
    <mergeCell ref="AG214:AH214"/>
    <mergeCell ref="AI214:AJ214"/>
    <mergeCell ref="B215:D215"/>
    <mergeCell ref="G215:I215"/>
    <mergeCell ref="K215:M215"/>
    <mergeCell ref="N215:P215"/>
    <mergeCell ref="Q215:S215"/>
    <mergeCell ref="A222:AK226"/>
    <mergeCell ref="A228:AK228"/>
    <mergeCell ref="E230:I230"/>
    <mergeCell ref="J230:AG230"/>
    <mergeCell ref="J232:Z233"/>
    <mergeCell ref="J234:U234"/>
    <mergeCell ref="V234:Z234"/>
    <mergeCell ref="AD218:AH218"/>
    <mergeCell ref="AI218:AJ218"/>
    <mergeCell ref="B219:AG219"/>
    <mergeCell ref="AH219:AJ219"/>
    <mergeCell ref="B220:T220"/>
    <mergeCell ref="V220:AJ220"/>
    <mergeCell ref="AB217:AC217"/>
    <mergeCell ref="AD217:AH217"/>
    <mergeCell ref="AI217:AJ217"/>
    <mergeCell ref="B218:E218"/>
    <mergeCell ref="G218:J218"/>
    <mergeCell ref="K218:M218"/>
    <mergeCell ref="N218:S218"/>
    <mergeCell ref="T218:V218"/>
    <mergeCell ref="W218:AA218"/>
    <mergeCell ref="AB218:AC218"/>
    <mergeCell ref="B217:E217"/>
    <mergeCell ref="G217:J217"/>
    <mergeCell ref="K217:M217"/>
    <mergeCell ref="N217:S217"/>
    <mergeCell ref="T217:V217"/>
    <mergeCell ref="W217:AA217"/>
    <mergeCell ref="J246:Z246"/>
    <mergeCell ref="J247:U248"/>
    <mergeCell ref="V247:Z248"/>
    <mergeCell ref="J243:U243"/>
    <mergeCell ref="V243:Z243"/>
    <mergeCell ref="J244:U244"/>
    <mergeCell ref="V244:Z244"/>
    <mergeCell ref="J245:U245"/>
    <mergeCell ref="V245:Z245"/>
    <mergeCell ref="J239:Z239"/>
    <mergeCell ref="J240:U240"/>
    <mergeCell ref="V240:Z240"/>
    <mergeCell ref="J241:U241"/>
    <mergeCell ref="V241:Z241"/>
    <mergeCell ref="J242:U242"/>
    <mergeCell ref="V242:Z242"/>
    <mergeCell ref="J235:Z235"/>
    <mergeCell ref="J236:U236"/>
    <mergeCell ref="V236:Z236"/>
    <mergeCell ref="J237:U237"/>
    <mergeCell ref="V237:Z237"/>
    <mergeCell ref="J238:U238"/>
    <mergeCell ref="V238:Z238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82" firstPageNumber="0" fitToHeight="0" orientation="portrait" horizontalDpi="300" verticalDpi="300" r:id="rId1"/>
  <headerFooter alignWithMargins="0">
    <oddHeader>&amp;R&amp;P</oddHeader>
  </headerFooter>
  <rowBreaks count="4" manualBreakCount="4">
    <brk id="59" max="36" man="1"/>
    <brk id="95" max="36" man="1"/>
    <brk id="147" max="36" man="1"/>
    <brk id="220" max="3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tab_tec!$A$8:$A$33</xm:f>
          </x14:formula1>
          <xm:sqref>R21:AG21</xm:sqref>
        </x14:dataValidation>
        <x14:dataValidation type="list" allowBlank="1" showInputMessage="1" showErrorMessage="1">
          <x14:formula1>
            <xm:f>tab_tec!$A$5:$A$6</xm:f>
          </x14:formula1>
          <xm:sqref>AG19:AH20</xm:sqref>
        </x14:dataValidation>
        <x14:dataValidation type="list" allowBlank="1" showInputMessage="1" showErrorMessage="1">
          <x14:formula1>
            <xm:f>tab_tec!$A$1:$A$3</xm:f>
          </x14:formula1>
          <xm:sqref>B19:I21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0"/>
  <sheetViews>
    <sheetView showGridLines="0" showRowColHeaders="0" zoomScale="160" zoomScaleNormal="160" workbookViewId="0">
      <selection activeCell="I14" sqref="I14:AJ14"/>
    </sheetView>
  </sheetViews>
  <sheetFormatPr defaultColWidth="8.85546875" defaultRowHeight="12.75" x14ac:dyDescent="0.2"/>
  <cols>
    <col min="1" max="2" width="2.7109375" style="4" customWidth="1"/>
    <col min="3" max="3" width="2.140625" style="4" customWidth="1"/>
    <col min="4" max="4" width="3.7109375" style="4" customWidth="1"/>
    <col min="5" max="5" width="9.28515625" style="4" customWidth="1"/>
    <col min="6" max="6" width="6.42578125" style="4" customWidth="1"/>
    <col min="7" max="7" width="3.28515625" style="4" customWidth="1"/>
    <col min="8" max="8" width="2.85546875" style="4" customWidth="1"/>
    <col min="9" max="9" width="3.7109375" style="4" customWidth="1"/>
    <col min="10" max="10" width="9.42578125" style="4" customWidth="1"/>
    <col min="11" max="11" width="1.5703125" style="4" customWidth="1"/>
    <col min="12" max="12" width="2.5703125" style="4" customWidth="1"/>
    <col min="13" max="13" width="2.42578125" style="4" customWidth="1"/>
    <col min="14" max="14" width="3.140625" style="4" customWidth="1"/>
    <col min="15" max="15" width="1.7109375" style="4" customWidth="1"/>
    <col min="16" max="16" width="3.5703125" style="4" customWidth="1"/>
    <col min="17" max="17" width="2.7109375" style="4" customWidth="1"/>
    <col min="18" max="19" width="2.42578125" style="5" customWidth="1"/>
    <col min="20" max="20" width="1.7109375" style="5" customWidth="1"/>
    <col min="21" max="21" width="2.42578125" style="5" customWidth="1"/>
    <col min="22" max="22" width="2.7109375" style="4" customWidth="1"/>
    <col min="23" max="23" width="2.28515625" style="4" customWidth="1"/>
    <col min="24" max="24" width="2.7109375" style="4" customWidth="1"/>
    <col min="25" max="25" width="3" style="4" customWidth="1"/>
    <col min="26" max="26" width="5.42578125" style="4" customWidth="1"/>
    <col min="27" max="27" width="2.5703125" style="4" customWidth="1"/>
    <col min="28" max="28" width="3.28515625" style="4" customWidth="1"/>
    <col min="29" max="29" width="3.140625" style="4" customWidth="1"/>
    <col min="30" max="30" width="5" style="4" customWidth="1"/>
    <col min="31" max="31" width="2.7109375" style="4" hidden="1" customWidth="1"/>
    <col min="32" max="32" width="3.28515625" style="4" customWidth="1"/>
    <col min="33" max="33" width="3.5703125" style="4" customWidth="1"/>
    <col min="34" max="34" width="4" style="4" customWidth="1"/>
    <col min="35" max="35" width="3" style="4" customWidth="1"/>
    <col min="36" max="36" width="3.5703125" style="4" customWidth="1"/>
    <col min="37" max="37" width="2.7109375" style="6" customWidth="1"/>
    <col min="38" max="38" width="2.7109375" style="4" customWidth="1"/>
    <col min="39" max="39" width="10" style="4" customWidth="1"/>
    <col min="40" max="45" width="8.85546875" style="4" customWidth="1"/>
    <col min="46" max="46" width="4.28515625" style="4" customWidth="1"/>
    <col min="47" max="16384" width="8.85546875" style="4"/>
  </cols>
  <sheetData>
    <row r="1" spans="1:37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37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ht="13.5" thickBo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166"/>
    </row>
    <row r="7" spans="1:37" ht="18" x14ac:dyDescent="0.2">
      <c r="A7" s="89"/>
      <c r="B7" s="167" t="s">
        <v>94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6"/>
    </row>
    <row r="8" spans="1:37" ht="13.15" customHeight="1" x14ac:dyDescent="0.2">
      <c r="A8" s="89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66"/>
    </row>
    <row r="9" spans="1:37" ht="13.15" customHeight="1" x14ac:dyDescent="0.2">
      <c r="A9" s="89"/>
      <c r="B9" s="182" t="s">
        <v>110</v>
      </c>
      <c r="C9" s="182"/>
      <c r="D9" s="183" t="s">
        <v>118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66"/>
    </row>
    <row r="10" spans="1:37" ht="13.15" customHeight="1" x14ac:dyDescent="0.2">
      <c r="A10" s="89"/>
      <c r="B10" s="182" t="s">
        <v>111</v>
      </c>
      <c r="C10" s="182"/>
      <c r="D10" s="183" t="s">
        <v>114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66"/>
    </row>
    <row r="11" spans="1:37" ht="13.15" customHeight="1" x14ac:dyDescent="0.2">
      <c r="A11" s="89"/>
      <c r="B11" s="182" t="s">
        <v>112</v>
      </c>
      <c r="C11" s="182"/>
      <c r="D11" s="183" t="s">
        <v>0</v>
      </c>
      <c r="E11" s="183"/>
      <c r="F11" s="185" t="s">
        <v>115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66"/>
    </row>
    <row r="12" spans="1:37" ht="13.15" customHeight="1" x14ac:dyDescent="0.2">
      <c r="A12" s="89"/>
      <c r="B12" s="182" t="s">
        <v>113</v>
      </c>
      <c r="C12" s="182"/>
      <c r="D12" s="183" t="s">
        <v>0</v>
      </c>
      <c r="E12" s="183"/>
      <c r="F12" s="185" t="s">
        <v>59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66"/>
    </row>
    <row r="13" spans="1:37" s="5" customFormat="1" ht="13.15" customHeight="1" x14ac:dyDescent="0.2">
      <c r="A13" s="89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66"/>
    </row>
    <row r="14" spans="1:37" s="5" customFormat="1" ht="16.899999999999999" customHeight="1" x14ac:dyDescent="0.2">
      <c r="A14" s="89"/>
      <c r="B14" s="186" t="s">
        <v>52</v>
      </c>
      <c r="C14" s="186"/>
      <c r="D14" s="186"/>
      <c r="E14" s="186"/>
      <c r="F14" s="186"/>
      <c r="G14" s="186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66"/>
    </row>
    <row r="15" spans="1:37" ht="13.15" customHeight="1" x14ac:dyDescent="0.2">
      <c r="A15" s="89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</row>
    <row r="16" spans="1:37" ht="18" x14ac:dyDescent="0.2">
      <c r="A16" s="89"/>
      <c r="B16" s="171" t="s">
        <v>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66"/>
    </row>
    <row r="17" spans="1:37" s="6" customFormat="1" x14ac:dyDescent="0.2">
      <c r="A17" s="89"/>
      <c r="B17" s="75" t="s">
        <v>15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88"/>
      <c r="R17" s="75" t="s">
        <v>46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166"/>
    </row>
    <row r="18" spans="1:37" x14ac:dyDescent="0.2">
      <c r="A18" s="89"/>
      <c r="B18" s="177" t="s">
        <v>2</v>
      </c>
      <c r="C18" s="177"/>
      <c r="D18" s="177"/>
      <c r="E18" s="177"/>
      <c r="F18" s="177"/>
      <c r="G18" s="177"/>
      <c r="H18" s="177"/>
      <c r="I18" s="177"/>
      <c r="J18" s="177" t="s">
        <v>3</v>
      </c>
      <c r="K18" s="177"/>
      <c r="L18" s="177"/>
      <c r="M18" s="177"/>
      <c r="N18" s="177"/>
      <c r="O18" s="177" t="s">
        <v>4</v>
      </c>
      <c r="P18" s="177"/>
      <c r="Q18" s="189"/>
      <c r="R18" s="177" t="s">
        <v>16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210" t="s">
        <v>44</v>
      </c>
      <c r="AH18" s="210"/>
      <c r="AI18" s="177" t="s">
        <v>74</v>
      </c>
      <c r="AJ18" s="177"/>
      <c r="AK18" s="166"/>
    </row>
    <row r="19" spans="1:37" ht="13.15" customHeight="1" x14ac:dyDescent="0.2">
      <c r="A19" s="89"/>
      <c r="B19" s="179" t="s">
        <v>60</v>
      </c>
      <c r="C19" s="179"/>
      <c r="D19" s="179"/>
      <c r="E19" s="179"/>
      <c r="F19" s="179"/>
      <c r="G19" s="179"/>
      <c r="H19" s="179"/>
      <c r="I19" s="179"/>
      <c r="J19" s="180"/>
      <c r="K19" s="180"/>
      <c r="L19" s="177" t="s">
        <v>5</v>
      </c>
      <c r="M19" s="181"/>
      <c r="N19" s="181"/>
      <c r="O19" s="176">
        <f>IF(J19=0,0, J19*10/M19)</f>
        <v>0</v>
      </c>
      <c r="P19" s="176"/>
      <c r="Q19" s="189"/>
      <c r="R19" s="177" t="s">
        <v>90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5"/>
      <c r="AH19" s="175"/>
      <c r="AI19" s="176">
        <f>IF(AG19="SI",2,0)</f>
        <v>0</v>
      </c>
      <c r="AJ19" s="176"/>
      <c r="AK19" s="166"/>
    </row>
    <row r="20" spans="1:37" x14ac:dyDescent="0.2">
      <c r="A20" s="89"/>
      <c r="B20" s="179"/>
      <c r="C20" s="179"/>
      <c r="D20" s="179"/>
      <c r="E20" s="179"/>
      <c r="F20" s="179"/>
      <c r="G20" s="179"/>
      <c r="H20" s="179"/>
      <c r="I20" s="179"/>
      <c r="J20" s="180"/>
      <c r="K20" s="180"/>
      <c r="L20" s="177"/>
      <c r="M20" s="181"/>
      <c r="N20" s="181"/>
      <c r="O20" s="176"/>
      <c r="P20" s="176"/>
      <c r="Q20" s="189"/>
      <c r="R20" s="177" t="s">
        <v>86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5"/>
      <c r="AH20" s="175"/>
      <c r="AI20" s="176">
        <f>IF(AG20="SI",2,0)</f>
        <v>0</v>
      </c>
      <c r="AJ20" s="176"/>
      <c r="AK20" s="166"/>
    </row>
    <row r="21" spans="1:37" x14ac:dyDescent="0.2">
      <c r="A21" s="89"/>
      <c r="B21" s="179"/>
      <c r="C21" s="179"/>
      <c r="D21" s="179"/>
      <c r="E21" s="179"/>
      <c r="F21" s="179"/>
      <c r="G21" s="179"/>
      <c r="H21" s="179"/>
      <c r="I21" s="179"/>
      <c r="J21" s="180"/>
      <c r="K21" s="180"/>
      <c r="L21" s="177"/>
      <c r="M21" s="181"/>
      <c r="N21" s="181"/>
      <c r="O21" s="176"/>
      <c r="P21" s="176"/>
      <c r="Q21" s="189"/>
      <c r="R21" s="178" t="s">
        <v>61</v>
      </c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36"/>
      <c r="AI21" s="176">
        <f>VLOOKUP(R21,tab_az_agr!A10:B35,2,FALSE)</f>
        <v>0</v>
      </c>
      <c r="AJ21" s="176"/>
      <c r="AK21" s="166"/>
    </row>
    <row r="22" spans="1:37" x14ac:dyDescent="0.2">
      <c r="A22" s="89"/>
      <c r="B22" s="169" t="s">
        <v>14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>
        <f>O19</f>
        <v>0</v>
      </c>
      <c r="P22" s="170"/>
      <c r="Q22" s="190"/>
      <c r="R22" s="169" t="s">
        <v>45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70">
        <f>SUM(AI19:AJ21)</f>
        <v>0</v>
      </c>
      <c r="AJ22" s="170"/>
      <c r="AK22" s="166"/>
    </row>
    <row r="23" spans="1:37" ht="18" x14ac:dyDescent="0.2">
      <c r="A23" s="89"/>
      <c r="B23" s="171" t="s">
        <v>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66"/>
    </row>
    <row r="24" spans="1:37" ht="11.45" customHeight="1" x14ac:dyDescent="0.2">
      <c r="A24" s="89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66"/>
    </row>
    <row r="25" spans="1:37" ht="13.9" customHeight="1" x14ac:dyDescent="0.2">
      <c r="A25" s="89"/>
      <c r="B25" s="147" t="s">
        <v>75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66"/>
    </row>
    <row r="26" spans="1:37" ht="47.45" customHeight="1" x14ac:dyDescent="0.2">
      <c r="A26" s="89"/>
      <c r="B26" s="148" t="s">
        <v>103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66"/>
    </row>
    <row r="27" spans="1:37" ht="11.45" customHeight="1" x14ac:dyDescent="0.2">
      <c r="A27" s="89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66"/>
    </row>
    <row r="28" spans="1:37" ht="11.45" customHeight="1" x14ac:dyDescent="0.2">
      <c r="A28" s="89"/>
      <c r="B28" s="133" t="s">
        <v>53</v>
      </c>
      <c r="C28" s="133"/>
      <c r="D28" s="133"/>
      <c r="E28" s="134"/>
      <c r="F28" s="135"/>
      <c r="G28" s="133" t="s">
        <v>53</v>
      </c>
      <c r="H28" s="133"/>
      <c r="I28" s="133"/>
      <c r="J28" s="134"/>
      <c r="K28" s="136"/>
      <c r="L28" s="136"/>
      <c r="M28" s="136"/>
      <c r="N28" s="133" t="s">
        <v>53</v>
      </c>
      <c r="O28" s="133"/>
      <c r="P28" s="133"/>
      <c r="Q28" s="134"/>
      <c r="R28" s="136"/>
      <c r="S28" s="136"/>
      <c r="T28" s="136"/>
      <c r="U28" s="136"/>
      <c r="V28" s="135"/>
      <c r="W28" s="124" t="s">
        <v>53</v>
      </c>
      <c r="X28" s="125"/>
      <c r="Y28" s="126"/>
      <c r="Z28" s="123"/>
      <c r="AA28" s="123"/>
      <c r="AB28" s="123"/>
      <c r="AC28" s="123"/>
      <c r="AD28" s="124" t="s">
        <v>53</v>
      </c>
      <c r="AE28" s="125"/>
      <c r="AF28" s="126"/>
      <c r="AG28" s="123"/>
      <c r="AH28" s="123"/>
      <c r="AI28" s="123"/>
      <c r="AJ28" s="123"/>
      <c r="AK28" s="166"/>
    </row>
    <row r="29" spans="1:37" x14ac:dyDescent="0.2">
      <c r="A29" s="89"/>
      <c r="B29" s="119" t="s">
        <v>54</v>
      </c>
      <c r="C29" s="119"/>
      <c r="D29" s="119"/>
      <c r="E29" s="30" t="s">
        <v>55</v>
      </c>
      <c r="F29" s="11" t="s">
        <v>66</v>
      </c>
      <c r="G29" s="119" t="s">
        <v>54</v>
      </c>
      <c r="H29" s="119"/>
      <c r="I29" s="119"/>
      <c r="J29" s="30" t="s">
        <v>55</v>
      </c>
      <c r="K29" s="120" t="s">
        <v>66</v>
      </c>
      <c r="L29" s="121"/>
      <c r="M29" s="122"/>
      <c r="N29" s="119" t="s">
        <v>54</v>
      </c>
      <c r="O29" s="119"/>
      <c r="P29" s="119"/>
      <c r="Q29" s="120" t="s">
        <v>55</v>
      </c>
      <c r="R29" s="121"/>
      <c r="S29" s="122"/>
      <c r="T29" s="120" t="s">
        <v>66</v>
      </c>
      <c r="U29" s="121"/>
      <c r="V29" s="121"/>
      <c r="W29" s="120" t="s">
        <v>54</v>
      </c>
      <c r="X29" s="121"/>
      <c r="Y29" s="122"/>
      <c r="Z29" s="119" t="s">
        <v>55</v>
      </c>
      <c r="AA29" s="119"/>
      <c r="AB29" s="119" t="s">
        <v>66</v>
      </c>
      <c r="AC29" s="119"/>
      <c r="AD29" s="120" t="s">
        <v>54</v>
      </c>
      <c r="AE29" s="121"/>
      <c r="AF29" s="122"/>
      <c r="AG29" s="119" t="s">
        <v>55</v>
      </c>
      <c r="AH29" s="119"/>
      <c r="AI29" s="119" t="s">
        <v>66</v>
      </c>
      <c r="AJ29" s="119"/>
      <c r="AK29" s="166"/>
    </row>
    <row r="30" spans="1:37" x14ac:dyDescent="0.2">
      <c r="A30" s="89"/>
      <c r="B30" s="117"/>
      <c r="C30" s="117"/>
      <c r="D30" s="117"/>
      <c r="E30" s="28"/>
      <c r="F30" s="29">
        <f>IF(E30=0,0,DAYS360(B30,E30+1))</f>
        <v>0</v>
      </c>
      <c r="G30" s="117"/>
      <c r="H30" s="117"/>
      <c r="I30" s="117"/>
      <c r="J30" s="28"/>
      <c r="K30" s="112">
        <f>IF(J30=0,0,DAYS360(G30,J30+1))</f>
        <v>0</v>
      </c>
      <c r="L30" s="113"/>
      <c r="M30" s="118"/>
      <c r="N30" s="117"/>
      <c r="O30" s="117"/>
      <c r="P30" s="117"/>
      <c r="Q30" s="114"/>
      <c r="R30" s="115"/>
      <c r="S30" s="116"/>
      <c r="T30" s="112">
        <f>IF(Q30=0,0,DAYS360(N30,Q30+1))</f>
        <v>0</v>
      </c>
      <c r="U30" s="113"/>
      <c r="V30" s="113"/>
      <c r="W30" s="114"/>
      <c r="X30" s="115"/>
      <c r="Y30" s="116"/>
      <c r="Z30" s="117"/>
      <c r="AA30" s="117"/>
      <c r="AB30" s="111">
        <f>IF(Z30=0,0,DAYS360(W30,Z30+1))</f>
        <v>0</v>
      </c>
      <c r="AC30" s="111"/>
      <c r="AD30" s="114"/>
      <c r="AE30" s="115"/>
      <c r="AF30" s="116"/>
      <c r="AG30" s="117"/>
      <c r="AH30" s="117"/>
      <c r="AI30" s="111">
        <f>IF(AG30=0,0,DAYS360(AD30,AG30+1))</f>
        <v>0</v>
      </c>
      <c r="AJ30" s="111"/>
      <c r="AK30" s="166"/>
    </row>
    <row r="31" spans="1:37" ht="11.45" customHeight="1" x14ac:dyDescent="0.2">
      <c r="A31" s="89"/>
      <c r="B31" s="117"/>
      <c r="C31" s="117"/>
      <c r="D31" s="117"/>
      <c r="E31" s="28"/>
      <c r="F31" s="29">
        <f t="shared" ref="F31:F39" si="0">IF(E31=0,0,DAYS360(B31,E31+1))</f>
        <v>0</v>
      </c>
      <c r="G31" s="117"/>
      <c r="H31" s="117"/>
      <c r="I31" s="117"/>
      <c r="J31" s="28"/>
      <c r="K31" s="112">
        <f>IF(J31=0,0,DAYS360(G31,J31+1))</f>
        <v>0</v>
      </c>
      <c r="L31" s="113"/>
      <c r="M31" s="118"/>
      <c r="N31" s="117"/>
      <c r="O31" s="117"/>
      <c r="P31" s="117"/>
      <c r="Q31" s="114"/>
      <c r="R31" s="115"/>
      <c r="S31" s="116"/>
      <c r="T31" s="112">
        <f t="shared" ref="T31:T39" si="1">IF(Q31=0,0,DAYS360(N31,Q31+1))</f>
        <v>0</v>
      </c>
      <c r="U31" s="113"/>
      <c r="V31" s="113"/>
      <c r="W31" s="117"/>
      <c r="X31" s="117"/>
      <c r="Y31" s="117"/>
      <c r="Z31" s="117"/>
      <c r="AA31" s="117"/>
      <c r="AB31" s="111">
        <f t="shared" ref="AB31:AB39" si="2">IF(Z31=0,0,DAYS360(W31,Z31+1))</f>
        <v>0</v>
      </c>
      <c r="AC31" s="111"/>
      <c r="AD31" s="114"/>
      <c r="AE31" s="115"/>
      <c r="AF31" s="116"/>
      <c r="AG31" s="114"/>
      <c r="AH31" s="116"/>
      <c r="AI31" s="111">
        <f t="shared" ref="AI31:AI39" si="3">IF(AG31=0,0,DAYS360(AD31,AG31+1))</f>
        <v>0</v>
      </c>
      <c r="AJ31" s="111"/>
      <c r="AK31" s="166"/>
    </row>
    <row r="32" spans="1:37" ht="11.45" customHeight="1" x14ac:dyDescent="0.2">
      <c r="A32" s="89"/>
      <c r="B32" s="117"/>
      <c r="C32" s="117"/>
      <c r="D32" s="117"/>
      <c r="E32" s="28"/>
      <c r="F32" s="29">
        <f t="shared" si="0"/>
        <v>0</v>
      </c>
      <c r="G32" s="117"/>
      <c r="H32" s="117"/>
      <c r="I32" s="117"/>
      <c r="J32" s="28"/>
      <c r="K32" s="112">
        <f t="shared" ref="K32:K39" si="4">IF(J32=0,0,DAYS360(G32,J32+1))</f>
        <v>0</v>
      </c>
      <c r="L32" s="113"/>
      <c r="M32" s="118"/>
      <c r="N32" s="117"/>
      <c r="O32" s="117"/>
      <c r="P32" s="117"/>
      <c r="Q32" s="114"/>
      <c r="R32" s="115"/>
      <c r="S32" s="116"/>
      <c r="T32" s="112">
        <f t="shared" si="1"/>
        <v>0</v>
      </c>
      <c r="U32" s="113"/>
      <c r="V32" s="113"/>
      <c r="W32" s="114"/>
      <c r="X32" s="115"/>
      <c r="Y32" s="116"/>
      <c r="Z32" s="117"/>
      <c r="AA32" s="117"/>
      <c r="AB32" s="111">
        <f t="shared" si="2"/>
        <v>0</v>
      </c>
      <c r="AC32" s="111"/>
      <c r="AD32" s="114"/>
      <c r="AE32" s="115"/>
      <c r="AF32" s="116"/>
      <c r="AG32" s="117"/>
      <c r="AH32" s="117"/>
      <c r="AI32" s="111">
        <f t="shared" si="3"/>
        <v>0</v>
      </c>
      <c r="AJ32" s="111"/>
      <c r="AK32" s="166"/>
    </row>
    <row r="33" spans="1:37" ht="11.45" customHeight="1" x14ac:dyDescent="0.2">
      <c r="A33" s="89"/>
      <c r="B33" s="117"/>
      <c r="C33" s="117"/>
      <c r="D33" s="117"/>
      <c r="E33" s="28"/>
      <c r="F33" s="29">
        <f t="shared" si="0"/>
        <v>0</v>
      </c>
      <c r="G33" s="117"/>
      <c r="H33" s="117"/>
      <c r="I33" s="117"/>
      <c r="J33" s="28"/>
      <c r="K33" s="112">
        <f t="shared" si="4"/>
        <v>0</v>
      </c>
      <c r="L33" s="113"/>
      <c r="M33" s="118"/>
      <c r="N33" s="117"/>
      <c r="O33" s="117"/>
      <c r="P33" s="117"/>
      <c r="Q33" s="114"/>
      <c r="R33" s="115"/>
      <c r="S33" s="116"/>
      <c r="T33" s="112">
        <f t="shared" si="1"/>
        <v>0</v>
      </c>
      <c r="U33" s="113"/>
      <c r="V33" s="113"/>
      <c r="W33" s="114"/>
      <c r="X33" s="115"/>
      <c r="Y33" s="116"/>
      <c r="Z33" s="117"/>
      <c r="AA33" s="117"/>
      <c r="AB33" s="111">
        <f t="shared" si="2"/>
        <v>0</v>
      </c>
      <c r="AC33" s="111"/>
      <c r="AD33" s="114"/>
      <c r="AE33" s="115"/>
      <c r="AF33" s="116"/>
      <c r="AG33" s="117"/>
      <c r="AH33" s="117"/>
      <c r="AI33" s="111">
        <f t="shared" si="3"/>
        <v>0</v>
      </c>
      <c r="AJ33" s="111"/>
      <c r="AK33" s="166"/>
    </row>
    <row r="34" spans="1:37" ht="11.45" customHeight="1" x14ac:dyDescent="0.2">
      <c r="A34" s="89"/>
      <c r="B34" s="117"/>
      <c r="C34" s="117"/>
      <c r="D34" s="117"/>
      <c r="E34" s="28"/>
      <c r="F34" s="29">
        <f t="shared" si="0"/>
        <v>0</v>
      </c>
      <c r="G34" s="117"/>
      <c r="H34" s="117"/>
      <c r="I34" s="117"/>
      <c r="J34" s="28"/>
      <c r="K34" s="112">
        <f t="shared" si="4"/>
        <v>0</v>
      </c>
      <c r="L34" s="113"/>
      <c r="M34" s="118"/>
      <c r="N34" s="117"/>
      <c r="O34" s="117"/>
      <c r="P34" s="117"/>
      <c r="Q34" s="114"/>
      <c r="R34" s="115"/>
      <c r="S34" s="116"/>
      <c r="T34" s="112">
        <f t="shared" si="1"/>
        <v>0</v>
      </c>
      <c r="U34" s="113"/>
      <c r="V34" s="113"/>
      <c r="W34" s="114"/>
      <c r="X34" s="115"/>
      <c r="Y34" s="116"/>
      <c r="Z34" s="117"/>
      <c r="AA34" s="117"/>
      <c r="AB34" s="111">
        <f t="shared" si="2"/>
        <v>0</v>
      </c>
      <c r="AC34" s="111"/>
      <c r="AD34" s="114"/>
      <c r="AE34" s="115"/>
      <c r="AF34" s="116"/>
      <c r="AG34" s="117"/>
      <c r="AH34" s="117"/>
      <c r="AI34" s="111">
        <f t="shared" si="3"/>
        <v>0</v>
      </c>
      <c r="AJ34" s="111"/>
      <c r="AK34" s="166"/>
    </row>
    <row r="35" spans="1:37" ht="11.45" customHeight="1" x14ac:dyDescent="0.2">
      <c r="A35" s="89"/>
      <c r="B35" s="117"/>
      <c r="C35" s="117"/>
      <c r="D35" s="117"/>
      <c r="E35" s="28"/>
      <c r="F35" s="29">
        <f t="shared" si="0"/>
        <v>0</v>
      </c>
      <c r="G35" s="117"/>
      <c r="H35" s="117"/>
      <c r="I35" s="117"/>
      <c r="J35" s="28"/>
      <c r="K35" s="112">
        <f t="shared" si="4"/>
        <v>0</v>
      </c>
      <c r="L35" s="113"/>
      <c r="M35" s="118"/>
      <c r="N35" s="117"/>
      <c r="O35" s="117"/>
      <c r="P35" s="117"/>
      <c r="Q35" s="114"/>
      <c r="R35" s="115"/>
      <c r="S35" s="116"/>
      <c r="T35" s="112">
        <f t="shared" si="1"/>
        <v>0</v>
      </c>
      <c r="U35" s="113"/>
      <c r="V35" s="113"/>
      <c r="W35" s="114"/>
      <c r="X35" s="115"/>
      <c r="Y35" s="116"/>
      <c r="Z35" s="117"/>
      <c r="AA35" s="117"/>
      <c r="AB35" s="111">
        <f t="shared" si="2"/>
        <v>0</v>
      </c>
      <c r="AC35" s="111"/>
      <c r="AD35" s="114"/>
      <c r="AE35" s="115"/>
      <c r="AF35" s="116"/>
      <c r="AG35" s="117"/>
      <c r="AH35" s="117"/>
      <c r="AI35" s="111">
        <f t="shared" si="3"/>
        <v>0</v>
      </c>
      <c r="AJ35" s="111"/>
      <c r="AK35" s="166"/>
    </row>
    <row r="36" spans="1:37" ht="11.45" customHeight="1" x14ac:dyDescent="0.2">
      <c r="A36" s="89"/>
      <c r="B36" s="117"/>
      <c r="C36" s="117"/>
      <c r="D36" s="117"/>
      <c r="E36" s="28"/>
      <c r="F36" s="29">
        <f t="shared" si="0"/>
        <v>0</v>
      </c>
      <c r="G36" s="117"/>
      <c r="H36" s="117"/>
      <c r="I36" s="117"/>
      <c r="J36" s="28"/>
      <c r="K36" s="112">
        <f t="shared" si="4"/>
        <v>0</v>
      </c>
      <c r="L36" s="113"/>
      <c r="M36" s="118"/>
      <c r="N36" s="117"/>
      <c r="O36" s="117"/>
      <c r="P36" s="117"/>
      <c r="Q36" s="114"/>
      <c r="R36" s="115"/>
      <c r="S36" s="116"/>
      <c r="T36" s="112">
        <f t="shared" si="1"/>
        <v>0</v>
      </c>
      <c r="U36" s="113"/>
      <c r="V36" s="113"/>
      <c r="W36" s="114"/>
      <c r="X36" s="115"/>
      <c r="Y36" s="116"/>
      <c r="Z36" s="117"/>
      <c r="AA36" s="117"/>
      <c r="AB36" s="111">
        <f t="shared" si="2"/>
        <v>0</v>
      </c>
      <c r="AC36" s="111"/>
      <c r="AD36" s="114"/>
      <c r="AE36" s="115"/>
      <c r="AF36" s="116"/>
      <c r="AG36" s="117"/>
      <c r="AH36" s="117"/>
      <c r="AI36" s="111">
        <f t="shared" si="3"/>
        <v>0</v>
      </c>
      <c r="AJ36" s="111"/>
      <c r="AK36" s="166"/>
    </row>
    <row r="37" spans="1:37" ht="11.45" customHeight="1" x14ac:dyDescent="0.2">
      <c r="A37" s="89"/>
      <c r="B37" s="117"/>
      <c r="C37" s="117"/>
      <c r="D37" s="117"/>
      <c r="E37" s="28"/>
      <c r="F37" s="29">
        <f t="shared" si="0"/>
        <v>0</v>
      </c>
      <c r="G37" s="117"/>
      <c r="H37" s="117"/>
      <c r="I37" s="117"/>
      <c r="J37" s="28"/>
      <c r="K37" s="112">
        <f t="shared" si="4"/>
        <v>0</v>
      </c>
      <c r="L37" s="113"/>
      <c r="M37" s="118"/>
      <c r="N37" s="117"/>
      <c r="O37" s="117"/>
      <c r="P37" s="117"/>
      <c r="Q37" s="114"/>
      <c r="R37" s="115"/>
      <c r="S37" s="116"/>
      <c r="T37" s="112">
        <f t="shared" si="1"/>
        <v>0</v>
      </c>
      <c r="U37" s="113"/>
      <c r="V37" s="113"/>
      <c r="W37" s="114"/>
      <c r="X37" s="115"/>
      <c r="Y37" s="116"/>
      <c r="Z37" s="117"/>
      <c r="AA37" s="117"/>
      <c r="AB37" s="111">
        <f t="shared" si="2"/>
        <v>0</v>
      </c>
      <c r="AC37" s="111"/>
      <c r="AD37" s="114"/>
      <c r="AE37" s="115"/>
      <c r="AF37" s="116"/>
      <c r="AG37" s="117"/>
      <c r="AH37" s="117"/>
      <c r="AI37" s="111">
        <f t="shared" si="3"/>
        <v>0</v>
      </c>
      <c r="AJ37" s="111"/>
      <c r="AK37" s="166"/>
    </row>
    <row r="38" spans="1:37" ht="11.45" customHeight="1" x14ac:dyDescent="0.2">
      <c r="A38" s="89"/>
      <c r="B38" s="117"/>
      <c r="C38" s="117"/>
      <c r="D38" s="117"/>
      <c r="E38" s="28"/>
      <c r="F38" s="29">
        <f t="shared" si="0"/>
        <v>0</v>
      </c>
      <c r="G38" s="117"/>
      <c r="H38" s="117"/>
      <c r="I38" s="117"/>
      <c r="J38" s="28"/>
      <c r="K38" s="112">
        <f t="shared" si="4"/>
        <v>0</v>
      </c>
      <c r="L38" s="113"/>
      <c r="M38" s="118"/>
      <c r="N38" s="117"/>
      <c r="O38" s="117"/>
      <c r="P38" s="117"/>
      <c r="Q38" s="114"/>
      <c r="R38" s="115"/>
      <c r="S38" s="116"/>
      <c r="T38" s="112">
        <f t="shared" si="1"/>
        <v>0</v>
      </c>
      <c r="U38" s="113"/>
      <c r="V38" s="113"/>
      <c r="W38" s="114"/>
      <c r="X38" s="115"/>
      <c r="Y38" s="116"/>
      <c r="Z38" s="117"/>
      <c r="AA38" s="117"/>
      <c r="AB38" s="111">
        <f t="shared" si="2"/>
        <v>0</v>
      </c>
      <c r="AC38" s="111"/>
      <c r="AD38" s="114"/>
      <c r="AE38" s="115"/>
      <c r="AF38" s="116"/>
      <c r="AG38" s="117"/>
      <c r="AH38" s="117"/>
      <c r="AI38" s="111">
        <f t="shared" si="3"/>
        <v>0</v>
      </c>
      <c r="AJ38" s="111"/>
      <c r="AK38" s="166"/>
    </row>
    <row r="39" spans="1:37" ht="11.45" customHeight="1" x14ac:dyDescent="0.2">
      <c r="A39" s="89"/>
      <c r="B39" s="117"/>
      <c r="C39" s="117"/>
      <c r="D39" s="117"/>
      <c r="E39" s="28"/>
      <c r="F39" s="29">
        <f t="shared" si="0"/>
        <v>0</v>
      </c>
      <c r="G39" s="117"/>
      <c r="H39" s="117"/>
      <c r="I39" s="117"/>
      <c r="J39" s="28"/>
      <c r="K39" s="112">
        <f t="shared" si="4"/>
        <v>0</v>
      </c>
      <c r="L39" s="113"/>
      <c r="M39" s="118"/>
      <c r="N39" s="117"/>
      <c r="O39" s="117"/>
      <c r="P39" s="117"/>
      <c r="Q39" s="114"/>
      <c r="R39" s="115"/>
      <c r="S39" s="116"/>
      <c r="T39" s="112">
        <f t="shared" si="1"/>
        <v>0</v>
      </c>
      <c r="U39" s="113"/>
      <c r="V39" s="113"/>
      <c r="W39" s="114"/>
      <c r="X39" s="115"/>
      <c r="Y39" s="116"/>
      <c r="Z39" s="117"/>
      <c r="AA39" s="117"/>
      <c r="AB39" s="111">
        <f t="shared" si="2"/>
        <v>0</v>
      </c>
      <c r="AC39" s="111"/>
      <c r="AD39" s="114"/>
      <c r="AE39" s="115"/>
      <c r="AF39" s="116"/>
      <c r="AG39" s="117"/>
      <c r="AH39" s="117"/>
      <c r="AI39" s="111">
        <f t="shared" si="3"/>
        <v>0</v>
      </c>
      <c r="AJ39" s="111"/>
      <c r="AK39" s="166"/>
    </row>
    <row r="40" spans="1:37" ht="11.45" customHeight="1" x14ac:dyDescent="0.2">
      <c r="A40" s="89"/>
      <c r="B40" s="161" t="s">
        <v>56</v>
      </c>
      <c r="C40" s="161"/>
      <c r="D40" s="161"/>
      <c r="E40" s="161"/>
      <c r="F40" s="34">
        <f>INT(SUM(F30:F39)/30)</f>
        <v>0</v>
      </c>
      <c r="G40" s="161" t="s">
        <v>56</v>
      </c>
      <c r="H40" s="161"/>
      <c r="I40" s="161"/>
      <c r="J40" s="161"/>
      <c r="K40" s="162">
        <f>INT(SUM(K30:M39)/30)</f>
        <v>0</v>
      </c>
      <c r="L40" s="163"/>
      <c r="M40" s="164"/>
      <c r="N40" s="161" t="s">
        <v>56</v>
      </c>
      <c r="O40" s="161"/>
      <c r="P40" s="161"/>
      <c r="Q40" s="161"/>
      <c r="R40" s="161"/>
      <c r="S40" s="161"/>
      <c r="T40" s="162">
        <f>INT(SUM(T30:V39)/30)</f>
        <v>0</v>
      </c>
      <c r="U40" s="163"/>
      <c r="V40" s="164"/>
      <c r="W40" s="158" t="s">
        <v>56</v>
      </c>
      <c r="X40" s="159"/>
      <c r="Y40" s="159"/>
      <c r="Z40" s="159"/>
      <c r="AA40" s="160"/>
      <c r="AB40" s="157">
        <f>INT(SUM(AB30:AC39)/30)</f>
        <v>0</v>
      </c>
      <c r="AC40" s="157"/>
      <c r="AD40" s="158" t="s">
        <v>56</v>
      </c>
      <c r="AE40" s="159"/>
      <c r="AF40" s="159"/>
      <c r="AG40" s="159"/>
      <c r="AH40" s="160"/>
      <c r="AI40" s="157">
        <f>INT(SUM(AI30:AJ39)/30)</f>
        <v>0</v>
      </c>
      <c r="AJ40" s="157"/>
      <c r="AK40" s="166"/>
    </row>
    <row r="41" spans="1:37" ht="11.45" customHeight="1" x14ac:dyDescent="0.2">
      <c r="A41" s="89"/>
      <c r="B41" s="161" t="s">
        <v>57</v>
      </c>
      <c r="C41" s="161"/>
      <c r="D41" s="161"/>
      <c r="E41" s="161"/>
      <c r="F41" s="34">
        <f>SUM(F30:F39)-F40*30</f>
        <v>0</v>
      </c>
      <c r="G41" s="161" t="s">
        <v>57</v>
      </c>
      <c r="H41" s="161"/>
      <c r="I41" s="161"/>
      <c r="J41" s="161"/>
      <c r="K41" s="162">
        <f>SUM(K30:M39)-K40*30</f>
        <v>0</v>
      </c>
      <c r="L41" s="163"/>
      <c r="M41" s="164"/>
      <c r="N41" s="161" t="s">
        <v>57</v>
      </c>
      <c r="O41" s="161"/>
      <c r="P41" s="161"/>
      <c r="Q41" s="161"/>
      <c r="R41" s="161"/>
      <c r="S41" s="161"/>
      <c r="T41" s="162">
        <f>SUM(T30:V39)-T40*30</f>
        <v>0</v>
      </c>
      <c r="U41" s="163"/>
      <c r="V41" s="164"/>
      <c r="W41" s="158" t="s">
        <v>57</v>
      </c>
      <c r="X41" s="159"/>
      <c r="Y41" s="159"/>
      <c r="Z41" s="159"/>
      <c r="AA41" s="160"/>
      <c r="AB41" s="157">
        <f>SUM(AB30:AC39)-AB40*30</f>
        <v>0</v>
      </c>
      <c r="AC41" s="157"/>
      <c r="AD41" s="158" t="s">
        <v>57</v>
      </c>
      <c r="AE41" s="159"/>
      <c r="AF41" s="159"/>
      <c r="AG41" s="159"/>
      <c r="AH41" s="160"/>
      <c r="AI41" s="157">
        <f>SUM(AI30:AJ39)-AI40*30</f>
        <v>0</v>
      </c>
      <c r="AJ41" s="157"/>
      <c r="AK41" s="166"/>
    </row>
    <row r="42" spans="1:37" ht="11.45" customHeight="1" x14ac:dyDescent="0.2">
      <c r="A42" s="89"/>
      <c r="B42" s="137" t="s">
        <v>65</v>
      </c>
      <c r="C42" s="137"/>
      <c r="D42" s="137"/>
      <c r="E42" s="137"/>
      <c r="F42" s="33">
        <f>F40*0.5+IF(F41&gt;15,0.5,0)</f>
        <v>0</v>
      </c>
      <c r="G42" s="137" t="s">
        <v>65</v>
      </c>
      <c r="H42" s="137"/>
      <c r="I42" s="137"/>
      <c r="J42" s="137"/>
      <c r="K42" s="138">
        <f>K40*0.5+IF(K41&gt;15,0.5,0)</f>
        <v>0</v>
      </c>
      <c r="L42" s="139"/>
      <c r="M42" s="140"/>
      <c r="N42" s="137" t="s">
        <v>65</v>
      </c>
      <c r="O42" s="137"/>
      <c r="P42" s="137"/>
      <c r="Q42" s="137"/>
      <c r="R42" s="137"/>
      <c r="S42" s="137"/>
      <c r="T42" s="138">
        <f>T40*0.5+IF(T41&gt;15,0.5,0)</f>
        <v>0</v>
      </c>
      <c r="U42" s="139"/>
      <c r="V42" s="140"/>
      <c r="W42" s="127" t="s">
        <v>65</v>
      </c>
      <c r="X42" s="128"/>
      <c r="Y42" s="128"/>
      <c r="Z42" s="128"/>
      <c r="AA42" s="129"/>
      <c r="AB42" s="130">
        <f>AB40*0.5+IF(AB41&gt;15,0.5,0)</f>
        <v>0</v>
      </c>
      <c r="AC42" s="130"/>
      <c r="AD42" s="127" t="s">
        <v>65</v>
      </c>
      <c r="AE42" s="128"/>
      <c r="AF42" s="128"/>
      <c r="AG42" s="128"/>
      <c r="AH42" s="129"/>
      <c r="AI42" s="130">
        <f>AI40*0.5+IF(AI41&gt;15,0.5,0)</f>
        <v>0</v>
      </c>
      <c r="AJ42" s="130"/>
      <c r="AK42" s="166"/>
    </row>
    <row r="43" spans="1:37" ht="11.45" customHeight="1" x14ac:dyDescent="0.2">
      <c r="A43" s="89"/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66"/>
    </row>
    <row r="44" spans="1:37" ht="11.45" customHeight="1" x14ac:dyDescent="0.2">
      <c r="A44" s="89"/>
      <c r="B44" s="133" t="s">
        <v>53</v>
      </c>
      <c r="C44" s="133"/>
      <c r="D44" s="133"/>
      <c r="E44" s="134"/>
      <c r="F44" s="135"/>
      <c r="G44" s="133" t="s">
        <v>53</v>
      </c>
      <c r="H44" s="133"/>
      <c r="I44" s="133"/>
      <c r="J44" s="134"/>
      <c r="K44" s="136"/>
      <c r="L44" s="136"/>
      <c r="M44" s="136"/>
      <c r="N44" s="133" t="s">
        <v>53</v>
      </c>
      <c r="O44" s="133"/>
      <c r="P44" s="133"/>
      <c r="Q44" s="134"/>
      <c r="R44" s="136"/>
      <c r="S44" s="136"/>
      <c r="T44" s="136"/>
      <c r="U44" s="136"/>
      <c r="V44" s="135"/>
      <c r="W44" s="124" t="s">
        <v>53</v>
      </c>
      <c r="X44" s="125"/>
      <c r="Y44" s="126"/>
      <c r="Z44" s="123"/>
      <c r="AA44" s="123"/>
      <c r="AB44" s="123"/>
      <c r="AC44" s="123"/>
      <c r="AD44" s="124" t="s">
        <v>53</v>
      </c>
      <c r="AE44" s="125"/>
      <c r="AF44" s="126"/>
      <c r="AG44" s="123"/>
      <c r="AH44" s="123"/>
      <c r="AI44" s="123"/>
      <c r="AJ44" s="123"/>
      <c r="AK44" s="166"/>
    </row>
    <row r="45" spans="1:37" x14ac:dyDescent="0.2">
      <c r="A45" s="89"/>
      <c r="B45" s="119" t="s">
        <v>54</v>
      </c>
      <c r="C45" s="119"/>
      <c r="D45" s="119"/>
      <c r="E45" s="30" t="s">
        <v>55</v>
      </c>
      <c r="F45" s="11" t="s">
        <v>66</v>
      </c>
      <c r="G45" s="119" t="s">
        <v>54</v>
      </c>
      <c r="H45" s="119"/>
      <c r="I45" s="119"/>
      <c r="J45" s="30" t="s">
        <v>55</v>
      </c>
      <c r="K45" s="120" t="s">
        <v>66</v>
      </c>
      <c r="L45" s="121"/>
      <c r="M45" s="122"/>
      <c r="N45" s="119" t="s">
        <v>54</v>
      </c>
      <c r="O45" s="119"/>
      <c r="P45" s="119"/>
      <c r="Q45" s="120" t="s">
        <v>55</v>
      </c>
      <c r="R45" s="121"/>
      <c r="S45" s="122"/>
      <c r="T45" s="120" t="s">
        <v>66</v>
      </c>
      <c r="U45" s="121"/>
      <c r="V45" s="121"/>
      <c r="W45" s="120" t="s">
        <v>54</v>
      </c>
      <c r="X45" s="121"/>
      <c r="Y45" s="122"/>
      <c r="Z45" s="119" t="s">
        <v>55</v>
      </c>
      <c r="AA45" s="119"/>
      <c r="AB45" s="119" t="s">
        <v>66</v>
      </c>
      <c r="AC45" s="119"/>
      <c r="AD45" s="120" t="s">
        <v>54</v>
      </c>
      <c r="AE45" s="121"/>
      <c r="AF45" s="122"/>
      <c r="AG45" s="119" t="s">
        <v>55</v>
      </c>
      <c r="AH45" s="119"/>
      <c r="AI45" s="119" t="s">
        <v>66</v>
      </c>
      <c r="AJ45" s="119"/>
      <c r="AK45" s="166"/>
    </row>
    <row r="46" spans="1:37" x14ac:dyDescent="0.2">
      <c r="A46" s="89"/>
      <c r="B46" s="117"/>
      <c r="C46" s="117"/>
      <c r="D46" s="117"/>
      <c r="E46" s="28"/>
      <c r="F46" s="29">
        <f>IF(E46=0,0,DAYS360(B46,E46+1))</f>
        <v>0</v>
      </c>
      <c r="G46" s="117"/>
      <c r="H46" s="117"/>
      <c r="I46" s="117"/>
      <c r="J46" s="28"/>
      <c r="K46" s="112">
        <f>IF(J46=0,0,DAYS360(G46,J46+1))</f>
        <v>0</v>
      </c>
      <c r="L46" s="113"/>
      <c r="M46" s="118"/>
      <c r="N46" s="117"/>
      <c r="O46" s="117"/>
      <c r="P46" s="117"/>
      <c r="Q46" s="114"/>
      <c r="R46" s="115"/>
      <c r="S46" s="116"/>
      <c r="T46" s="112">
        <f>IF(Q46=0,0,DAYS360(N46,Q46+1))</f>
        <v>0</v>
      </c>
      <c r="U46" s="113"/>
      <c r="V46" s="113"/>
      <c r="W46" s="114"/>
      <c r="X46" s="115"/>
      <c r="Y46" s="116"/>
      <c r="Z46" s="117"/>
      <c r="AA46" s="117"/>
      <c r="AB46" s="111">
        <f>IF(Z46=0,0,DAYS360(W46,Z46+1))</f>
        <v>0</v>
      </c>
      <c r="AC46" s="111"/>
      <c r="AD46" s="114"/>
      <c r="AE46" s="115"/>
      <c r="AF46" s="116"/>
      <c r="AG46" s="117"/>
      <c r="AH46" s="117"/>
      <c r="AI46" s="111">
        <f>IF(AG46=0,0,DAYS360(AD46,AG46+1))</f>
        <v>0</v>
      </c>
      <c r="AJ46" s="111"/>
      <c r="AK46" s="166"/>
    </row>
    <row r="47" spans="1:37" ht="11.45" customHeight="1" x14ac:dyDescent="0.2">
      <c r="A47" s="89"/>
      <c r="B47" s="117"/>
      <c r="C47" s="117"/>
      <c r="D47" s="117"/>
      <c r="E47" s="28"/>
      <c r="F47" s="29">
        <f t="shared" ref="F47:F55" si="5">IF(E47=0,0,DAYS360(B47,E47+1))</f>
        <v>0</v>
      </c>
      <c r="G47" s="117"/>
      <c r="H47" s="117"/>
      <c r="I47" s="117"/>
      <c r="J47" s="28"/>
      <c r="K47" s="112">
        <f>IF(J47=0,0,DAYS360(G47,J47+1))</f>
        <v>0</v>
      </c>
      <c r="L47" s="113"/>
      <c r="M47" s="118"/>
      <c r="N47" s="117"/>
      <c r="O47" s="117"/>
      <c r="P47" s="117"/>
      <c r="Q47" s="114"/>
      <c r="R47" s="115"/>
      <c r="S47" s="116"/>
      <c r="T47" s="112">
        <f t="shared" ref="T47:T55" si="6">IF(Q47=0,0,DAYS360(N47,Q47+1))</f>
        <v>0</v>
      </c>
      <c r="U47" s="113"/>
      <c r="V47" s="113"/>
      <c r="W47" s="117"/>
      <c r="X47" s="117"/>
      <c r="Y47" s="117"/>
      <c r="Z47" s="117"/>
      <c r="AA47" s="117"/>
      <c r="AB47" s="111">
        <f t="shared" ref="AB47:AB55" si="7">IF(Z47=0,0,DAYS360(W47,Z47+1))</f>
        <v>0</v>
      </c>
      <c r="AC47" s="111"/>
      <c r="AD47" s="114"/>
      <c r="AE47" s="115"/>
      <c r="AF47" s="116"/>
      <c r="AG47" s="114"/>
      <c r="AH47" s="116"/>
      <c r="AI47" s="111">
        <f t="shared" ref="AI47:AI55" si="8">IF(AG47=0,0,DAYS360(AD47,AG47+1))</f>
        <v>0</v>
      </c>
      <c r="AJ47" s="111"/>
      <c r="AK47" s="166"/>
    </row>
    <row r="48" spans="1:37" ht="11.45" customHeight="1" x14ac:dyDescent="0.2">
      <c r="A48" s="89"/>
      <c r="B48" s="117"/>
      <c r="C48" s="117"/>
      <c r="D48" s="117"/>
      <c r="E48" s="28"/>
      <c r="F48" s="29">
        <f t="shared" si="5"/>
        <v>0</v>
      </c>
      <c r="G48" s="117"/>
      <c r="H48" s="117"/>
      <c r="I48" s="117"/>
      <c r="J48" s="22"/>
      <c r="K48" s="112">
        <f t="shared" ref="K48:K55" si="9">IF(J48=0,0,DAYS360(G48,J48+1))</f>
        <v>0</v>
      </c>
      <c r="L48" s="113"/>
      <c r="M48" s="118"/>
      <c r="N48" s="117"/>
      <c r="O48" s="117"/>
      <c r="P48" s="117"/>
      <c r="Q48" s="114"/>
      <c r="R48" s="115"/>
      <c r="S48" s="116"/>
      <c r="T48" s="112">
        <f t="shared" si="6"/>
        <v>0</v>
      </c>
      <c r="U48" s="113"/>
      <c r="V48" s="113"/>
      <c r="W48" s="114"/>
      <c r="X48" s="115"/>
      <c r="Y48" s="116"/>
      <c r="Z48" s="117"/>
      <c r="AA48" s="117"/>
      <c r="AB48" s="111">
        <f t="shared" si="7"/>
        <v>0</v>
      </c>
      <c r="AC48" s="111"/>
      <c r="AD48" s="114"/>
      <c r="AE48" s="115"/>
      <c r="AF48" s="116"/>
      <c r="AG48" s="117"/>
      <c r="AH48" s="117"/>
      <c r="AI48" s="111">
        <f t="shared" si="8"/>
        <v>0</v>
      </c>
      <c r="AJ48" s="111"/>
      <c r="AK48" s="166"/>
    </row>
    <row r="49" spans="1:37" ht="11.45" customHeight="1" x14ac:dyDescent="0.2">
      <c r="A49" s="89"/>
      <c r="B49" s="117"/>
      <c r="C49" s="117"/>
      <c r="D49" s="117"/>
      <c r="E49" s="28"/>
      <c r="F49" s="29">
        <f t="shared" si="5"/>
        <v>0</v>
      </c>
      <c r="G49" s="117"/>
      <c r="H49" s="117"/>
      <c r="I49" s="117"/>
      <c r="J49" s="22"/>
      <c r="K49" s="112">
        <f t="shared" si="9"/>
        <v>0</v>
      </c>
      <c r="L49" s="113"/>
      <c r="M49" s="118"/>
      <c r="N49" s="117"/>
      <c r="O49" s="117"/>
      <c r="P49" s="117"/>
      <c r="Q49" s="114"/>
      <c r="R49" s="115"/>
      <c r="S49" s="116"/>
      <c r="T49" s="112">
        <f t="shared" si="6"/>
        <v>0</v>
      </c>
      <c r="U49" s="113"/>
      <c r="V49" s="113"/>
      <c r="W49" s="114"/>
      <c r="X49" s="115"/>
      <c r="Y49" s="116"/>
      <c r="Z49" s="117"/>
      <c r="AA49" s="117"/>
      <c r="AB49" s="111">
        <f t="shared" si="7"/>
        <v>0</v>
      </c>
      <c r="AC49" s="111"/>
      <c r="AD49" s="114"/>
      <c r="AE49" s="115"/>
      <c r="AF49" s="116"/>
      <c r="AG49" s="117"/>
      <c r="AH49" s="117"/>
      <c r="AI49" s="111">
        <f t="shared" si="8"/>
        <v>0</v>
      </c>
      <c r="AJ49" s="111"/>
      <c r="AK49" s="166"/>
    </row>
    <row r="50" spans="1:37" ht="11.45" customHeight="1" x14ac:dyDescent="0.2">
      <c r="A50" s="89"/>
      <c r="B50" s="117"/>
      <c r="C50" s="117"/>
      <c r="D50" s="117"/>
      <c r="E50" s="28"/>
      <c r="F50" s="29">
        <f t="shared" si="5"/>
        <v>0</v>
      </c>
      <c r="G50" s="117"/>
      <c r="H50" s="117"/>
      <c r="I50" s="117"/>
      <c r="J50" s="22"/>
      <c r="K50" s="112">
        <f t="shared" si="9"/>
        <v>0</v>
      </c>
      <c r="L50" s="113"/>
      <c r="M50" s="118"/>
      <c r="N50" s="117"/>
      <c r="O50" s="117"/>
      <c r="P50" s="117"/>
      <c r="Q50" s="114"/>
      <c r="R50" s="115"/>
      <c r="S50" s="116"/>
      <c r="T50" s="112">
        <f t="shared" si="6"/>
        <v>0</v>
      </c>
      <c r="U50" s="113"/>
      <c r="V50" s="113"/>
      <c r="W50" s="114"/>
      <c r="X50" s="115"/>
      <c r="Y50" s="116"/>
      <c r="Z50" s="117"/>
      <c r="AA50" s="117"/>
      <c r="AB50" s="111">
        <f t="shared" si="7"/>
        <v>0</v>
      </c>
      <c r="AC50" s="111"/>
      <c r="AD50" s="114"/>
      <c r="AE50" s="115"/>
      <c r="AF50" s="116"/>
      <c r="AG50" s="117"/>
      <c r="AH50" s="117"/>
      <c r="AI50" s="111">
        <f t="shared" si="8"/>
        <v>0</v>
      </c>
      <c r="AJ50" s="111"/>
      <c r="AK50" s="166"/>
    </row>
    <row r="51" spans="1:37" ht="11.45" customHeight="1" x14ac:dyDescent="0.2">
      <c r="A51" s="89"/>
      <c r="B51" s="117"/>
      <c r="C51" s="117"/>
      <c r="D51" s="117"/>
      <c r="E51" s="28"/>
      <c r="F51" s="29">
        <f t="shared" si="5"/>
        <v>0</v>
      </c>
      <c r="G51" s="117"/>
      <c r="H51" s="117"/>
      <c r="I51" s="117"/>
      <c r="J51" s="22"/>
      <c r="K51" s="112">
        <f t="shared" si="9"/>
        <v>0</v>
      </c>
      <c r="L51" s="113"/>
      <c r="M51" s="118"/>
      <c r="N51" s="117"/>
      <c r="O51" s="117"/>
      <c r="P51" s="117"/>
      <c r="Q51" s="114"/>
      <c r="R51" s="115"/>
      <c r="S51" s="116"/>
      <c r="T51" s="112">
        <f t="shared" si="6"/>
        <v>0</v>
      </c>
      <c r="U51" s="113"/>
      <c r="V51" s="113"/>
      <c r="W51" s="114"/>
      <c r="X51" s="115"/>
      <c r="Y51" s="116"/>
      <c r="Z51" s="117"/>
      <c r="AA51" s="117"/>
      <c r="AB51" s="111">
        <f t="shared" si="7"/>
        <v>0</v>
      </c>
      <c r="AC51" s="111"/>
      <c r="AD51" s="114"/>
      <c r="AE51" s="115"/>
      <c r="AF51" s="116"/>
      <c r="AG51" s="117"/>
      <c r="AH51" s="117"/>
      <c r="AI51" s="111">
        <f t="shared" si="8"/>
        <v>0</v>
      </c>
      <c r="AJ51" s="111"/>
      <c r="AK51" s="166"/>
    </row>
    <row r="52" spans="1:37" ht="11.45" customHeight="1" x14ac:dyDescent="0.2">
      <c r="A52" s="89"/>
      <c r="B52" s="117"/>
      <c r="C52" s="117"/>
      <c r="D52" s="117"/>
      <c r="E52" s="28"/>
      <c r="F52" s="29">
        <f t="shared" si="5"/>
        <v>0</v>
      </c>
      <c r="G52" s="117"/>
      <c r="H52" s="117"/>
      <c r="I52" s="117"/>
      <c r="J52" s="22"/>
      <c r="K52" s="112">
        <f t="shared" si="9"/>
        <v>0</v>
      </c>
      <c r="L52" s="113"/>
      <c r="M52" s="118"/>
      <c r="N52" s="117"/>
      <c r="O52" s="117"/>
      <c r="P52" s="117"/>
      <c r="Q52" s="114"/>
      <c r="R52" s="115"/>
      <c r="S52" s="116"/>
      <c r="T52" s="112">
        <f t="shared" si="6"/>
        <v>0</v>
      </c>
      <c r="U52" s="113"/>
      <c r="V52" s="113"/>
      <c r="W52" s="114"/>
      <c r="X52" s="115"/>
      <c r="Y52" s="116"/>
      <c r="Z52" s="117"/>
      <c r="AA52" s="117"/>
      <c r="AB52" s="111">
        <f t="shared" si="7"/>
        <v>0</v>
      </c>
      <c r="AC52" s="111"/>
      <c r="AD52" s="114"/>
      <c r="AE52" s="115"/>
      <c r="AF52" s="116"/>
      <c r="AG52" s="117"/>
      <c r="AH52" s="117"/>
      <c r="AI52" s="111">
        <f t="shared" si="8"/>
        <v>0</v>
      </c>
      <c r="AJ52" s="111"/>
      <c r="AK52" s="166"/>
    </row>
    <row r="53" spans="1:37" ht="11.45" customHeight="1" x14ac:dyDescent="0.2">
      <c r="A53" s="89"/>
      <c r="B53" s="117"/>
      <c r="C53" s="117"/>
      <c r="D53" s="117"/>
      <c r="E53" s="28"/>
      <c r="F53" s="29">
        <f t="shared" si="5"/>
        <v>0</v>
      </c>
      <c r="G53" s="117"/>
      <c r="H53" s="117"/>
      <c r="I53" s="117"/>
      <c r="J53" s="22"/>
      <c r="K53" s="112">
        <f t="shared" si="9"/>
        <v>0</v>
      </c>
      <c r="L53" s="113"/>
      <c r="M53" s="118"/>
      <c r="N53" s="117"/>
      <c r="O53" s="117"/>
      <c r="P53" s="117"/>
      <c r="Q53" s="114"/>
      <c r="R53" s="115"/>
      <c r="S53" s="116"/>
      <c r="T53" s="112">
        <f t="shared" si="6"/>
        <v>0</v>
      </c>
      <c r="U53" s="113"/>
      <c r="V53" s="113"/>
      <c r="W53" s="114"/>
      <c r="X53" s="115"/>
      <c r="Y53" s="116"/>
      <c r="Z53" s="117"/>
      <c r="AA53" s="117"/>
      <c r="AB53" s="111">
        <f t="shared" si="7"/>
        <v>0</v>
      </c>
      <c r="AC53" s="111"/>
      <c r="AD53" s="114"/>
      <c r="AE53" s="115"/>
      <c r="AF53" s="116"/>
      <c r="AG53" s="117"/>
      <c r="AH53" s="117"/>
      <c r="AI53" s="111">
        <f t="shared" si="8"/>
        <v>0</v>
      </c>
      <c r="AJ53" s="111"/>
      <c r="AK53" s="166"/>
    </row>
    <row r="54" spans="1:37" ht="11.45" customHeight="1" x14ac:dyDescent="0.2">
      <c r="A54" s="89"/>
      <c r="B54" s="117"/>
      <c r="C54" s="117"/>
      <c r="D54" s="117"/>
      <c r="E54" s="28"/>
      <c r="F54" s="29">
        <f t="shared" si="5"/>
        <v>0</v>
      </c>
      <c r="G54" s="117"/>
      <c r="H54" s="117"/>
      <c r="I54" s="117"/>
      <c r="J54" s="22"/>
      <c r="K54" s="112">
        <f t="shared" si="9"/>
        <v>0</v>
      </c>
      <c r="L54" s="113"/>
      <c r="M54" s="118"/>
      <c r="N54" s="117"/>
      <c r="O54" s="117"/>
      <c r="P54" s="117"/>
      <c r="Q54" s="114"/>
      <c r="R54" s="115"/>
      <c r="S54" s="116"/>
      <c r="T54" s="112">
        <f t="shared" si="6"/>
        <v>0</v>
      </c>
      <c r="U54" s="113"/>
      <c r="V54" s="113"/>
      <c r="W54" s="114"/>
      <c r="X54" s="115"/>
      <c r="Y54" s="116"/>
      <c r="Z54" s="117"/>
      <c r="AA54" s="117"/>
      <c r="AB54" s="111">
        <f t="shared" si="7"/>
        <v>0</v>
      </c>
      <c r="AC54" s="111"/>
      <c r="AD54" s="114"/>
      <c r="AE54" s="115"/>
      <c r="AF54" s="116"/>
      <c r="AG54" s="117"/>
      <c r="AH54" s="117"/>
      <c r="AI54" s="111">
        <f t="shared" si="8"/>
        <v>0</v>
      </c>
      <c r="AJ54" s="111"/>
      <c r="AK54" s="166"/>
    </row>
    <row r="55" spans="1:37" ht="11.45" customHeight="1" x14ac:dyDescent="0.2">
      <c r="A55" s="89"/>
      <c r="B55" s="117"/>
      <c r="C55" s="117"/>
      <c r="D55" s="117"/>
      <c r="E55" s="28"/>
      <c r="F55" s="29">
        <f t="shared" si="5"/>
        <v>0</v>
      </c>
      <c r="G55" s="117"/>
      <c r="H55" s="117"/>
      <c r="I55" s="117"/>
      <c r="J55" s="22"/>
      <c r="K55" s="112">
        <f t="shared" si="9"/>
        <v>0</v>
      </c>
      <c r="L55" s="113"/>
      <c r="M55" s="118"/>
      <c r="N55" s="117"/>
      <c r="O55" s="117"/>
      <c r="P55" s="117"/>
      <c r="Q55" s="114"/>
      <c r="R55" s="115"/>
      <c r="S55" s="116"/>
      <c r="T55" s="112">
        <f t="shared" si="6"/>
        <v>0</v>
      </c>
      <c r="U55" s="113"/>
      <c r="V55" s="113"/>
      <c r="W55" s="114"/>
      <c r="X55" s="115"/>
      <c r="Y55" s="116"/>
      <c r="Z55" s="117"/>
      <c r="AA55" s="117"/>
      <c r="AB55" s="111">
        <f t="shared" si="7"/>
        <v>0</v>
      </c>
      <c r="AC55" s="111"/>
      <c r="AD55" s="114"/>
      <c r="AE55" s="115"/>
      <c r="AF55" s="116"/>
      <c r="AG55" s="117"/>
      <c r="AH55" s="117"/>
      <c r="AI55" s="111">
        <f t="shared" si="8"/>
        <v>0</v>
      </c>
      <c r="AJ55" s="111"/>
      <c r="AK55" s="166"/>
    </row>
    <row r="56" spans="1:37" ht="11.45" customHeight="1" x14ac:dyDescent="0.2">
      <c r="A56" s="89"/>
      <c r="B56" s="161" t="s">
        <v>56</v>
      </c>
      <c r="C56" s="161"/>
      <c r="D56" s="161"/>
      <c r="E56" s="161"/>
      <c r="F56" s="34">
        <f>INT(SUM(F46:F55)/30)</f>
        <v>0</v>
      </c>
      <c r="G56" s="161" t="s">
        <v>56</v>
      </c>
      <c r="H56" s="161"/>
      <c r="I56" s="161"/>
      <c r="J56" s="161"/>
      <c r="K56" s="162">
        <f>INT(SUM(K46:M55)/30)</f>
        <v>0</v>
      </c>
      <c r="L56" s="163"/>
      <c r="M56" s="164"/>
      <c r="N56" s="161" t="s">
        <v>56</v>
      </c>
      <c r="O56" s="161"/>
      <c r="P56" s="161"/>
      <c r="Q56" s="161"/>
      <c r="R56" s="161"/>
      <c r="S56" s="161"/>
      <c r="T56" s="162">
        <f>INT(SUM(T46:V55)/30)</f>
        <v>0</v>
      </c>
      <c r="U56" s="163"/>
      <c r="V56" s="164"/>
      <c r="W56" s="158" t="s">
        <v>56</v>
      </c>
      <c r="X56" s="159"/>
      <c r="Y56" s="159"/>
      <c r="Z56" s="159"/>
      <c r="AA56" s="160"/>
      <c r="AB56" s="157">
        <f>INT(SUM(AB46:AC55)/30)</f>
        <v>0</v>
      </c>
      <c r="AC56" s="157"/>
      <c r="AD56" s="158" t="s">
        <v>56</v>
      </c>
      <c r="AE56" s="159"/>
      <c r="AF56" s="159"/>
      <c r="AG56" s="159"/>
      <c r="AH56" s="160"/>
      <c r="AI56" s="157">
        <f>INT(SUM(AI46:AJ55)/30)</f>
        <v>0</v>
      </c>
      <c r="AJ56" s="157"/>
      <c r="AK56" s="166"/>
    </row>
    <row r="57" spans="1:37" ht="11.45" customHeight="1" x14ac:dyDescent="0.2">
      <c r="A57" s="89"/>
      <c r="B57" s="161" t="s">
        <v>57</v>
      </c>
      <c r="C57" s="161"/>
      <c r="D57" s="161"/>
      <c r="E57" s="161"/>
      <c r="F57" s="34">
        <f>SUM(F46:F55)-F56*30</f>
        <v>0</v>
      </c>
      <c r="G57" s="161" t="s">
        <v>57</v>
      </c>
      <c r="H57" s="161"/>
      <c r="I57" s="161"/>
      <c r="J57" s="161"/>
      <c r="K57" s="162">
        <f>SUM(K46:M55)-K56*30</f>
        <v>0</v>
      </c>
      <c r="L57" s="163"/>
      <c r="M57" s="164"/>
      <c r="N57" s="161" t="s">
        <v>57</v>
      </c>
      <c r="O57" s="161"/>
      <c r="P57" s="161"/>
      <c r="Q57" s="161"/>
      <c r="R57" s="161"/>
      <c r="S57" s="161"/>
      <c r="T57" s="162">
        <f>SUM(T46:V55)-T56*30</f>
        <v>0</v>
      </c>
      <c r="U57" s="163"/>
      <c r="V57" s="164"/>
      <c r="W57" s="158" t="s">
        <v>57</v>
      </c>
      <c r="X57" s="159"/>
      <c r="Y57" s="159"/>
      <c r="Z57" s="159"/>
      <c r="AA57" s="160"/>
      <c r="AB57" s="157">
        <f>SUM(AB46:AC55)-AB56*30</f>
        <v>0</v>
      </c>
      <c r="AC57" s="157"/>
      <c r="AD57" s="158" t="s">
        <v>57</v>
      </c>
      <c r="AE57" s="159"/>
      <c r="AF57" s="159"/>
      <c r="AG57" s="159"/>
      <c r="AH57" s="160"/>
      <c r="AI57" s="157">
        <f>SUM(AI46:AJ55)-AI56*30</f>
        <v>0</v>
      </c>
      <c r="AJ57" s="157"/>
      <c r="AK57" s="166"/>
    </row>
    <row r="58" spans="1:37" ht="11.45" customHeight="1" thickBot="1" x14ac:dyDescent="0.25">
      <c r="A58" s="89"/>
      <c r="B58" s="94" t="s">
        <v>65</v>
      </c>
      <c r="C58" s="94"/>
      <c r="D58" s="94"/>
      <c r="E58" s="94"/>
      <c r="F58" s="32">
        <f>F56*0.5+IF(F57&gt;15,0.5,0)</f>
        <v>0</v>
      </c>
      <c r="G58" s="94" t="s">
        <v>65</v>
      </c>
      <c r="H58" s="94"/>
      <c r="I58" s="94"/>
      <c r="J58" s="94"/>
      <c r="K58" s="95">
        <f>K56*0.5+IF(K57&gt;15,0.5,0)</f>
        <v>0</v>
      </c>
      <c r="L58" s="96"/>
      <c r="M58" s="97"/>
      <c r="N58" s="94" t="s">
        <v>65</v>
      </c>
      <c r="O58" s="94"/>
      <c r="P58" s="94"/>
      <c r="Q58" s="94"/>
      <c r="R58" s="94"/>
      <c r="S58" s="94"/>
      <c r="T58" s="95">
        <f>T56*0.5+IF(T57&gt;15,0.5,0)</f>
        <v>0</v>
      </c>
      <c r="U58" s="96"/>
      <c r="V58" s="97"/>
      <c r="W58" s="78" t="s">
        <v>65</v>
      </c>
      <c r="X58" s="79"/>
      <c r="Y58" s="79"/>
      <c r="Z58" s="79"/>
      <c r="AA58" s="80"/>
      <c r="AB58" s="81">
        <f>AB56*0.5+IF(AB57&gt;15,0.5,0)</f>
        <v>0</v>
      </c>
      <c r="AC58" s="81"/>
      <c r="AD58" s="78" t="s">
        <v>65</v>
      </c>
      <c r="AE58" s="79"/>
      <c r="AF58" s="79"/>
      <c r="AG58" s="79"/>
      <c r="AH58" s="80"/>
      <c r="AI58" s="81">
        <f>AI56*0.5+IF(AI57&gt;15,0.5,0)</f>
        <v>0</v>
      </c>
      <c r="AJ58" s="81"/>
      <c r="AK58" s="166"/>
    </row>
    <row r="59" spans="1:37" ht="11.45" customHeight="1" thickBot="1" x14ac:dyDescent="0.25">
      <c r="A59" s="89"/>
      <c r="B59" s="82" t="s">
        <v>67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5">
        <f>SUM(F42,K42,T42,AB42,AI42,F58,K58,T58,AB58,AI58)</f>
        <v>0</v>
      </c>
      <c r="AI59" s="86"/>
      <c r="AJ59" s="87"/>
      <c r="AK59" s="166"/>
    </row>
    <row r="60" spans="1:37" ht="11.45" customHeight="1" x14ac:dyDescent="0.2">
      <c r="A60" s="89"/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66"/>
    </row>
    <row r="61" spans="1:37" ht="13.9" customHeight="1" x14ac:dyDescent="0.2">
      <c r="A61" s="89"/>
      <c r="B61" s="147" t="s">
        <v>76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66"/>
    </row>
    <row r="62" spans="1:37" ht="51" customHeight="1" x14ac:dyDescent="0.2">
      <c r="A62" s="89"/>
      <c r="B62" s="148" t="s">
        <v>106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66"/>
    </row>
    <row r="63" spans="1:37" ht="11.45" customHeight="1" x14ac:dyDescent="0.2">
      <c r="A63" s="89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66"/>
    </row>
    <row r="64" spans="1:37" ht="11.45" customHeight="1" x14ac:dyDescent="0.2">
      <c r="A64" s="89"/>
      <c r="B64" s="133" t="s">
        <v>53</v>
      </c>
      <c r="C64" s="133"/>
      <c r="D64" s="133"/>
      <c r="E64" s="134"/>
      <c r="F64" s="135"/>
      <c r="G64" s="133" t="s">
        <v>53</v>
      </c>
      <c r="H64" s="133"/>
      <c r="I64" s="133"/>
      <c r="J64" s="134"/>
      <c r="K64" s="136"/>
      <c r="L64" s="136"/>
      <c r="M64" s="136"/>
      <c r="N64" s="133" t="s">
        <v>53</v>
      </c>
      <c r="O64" s="133"/>
      <c r="P64" s="133"/>
      <c r="Q64" s="134"/>
      <c r="R64" s="136"/>
      <c r="S64" s="136"/>
      <c r="T64" s="136"/>
      <c r="U64" s="136"/>
      <c r="V64" s="135"/>
      <c r="W64" s="124" t="s">
        <v>53</v>
      </c>
      <c r="X64" s="125"/>
      <c r="Y64" s="126"/>
      <c r="Z64" s="123"/>
      <c r="AA64" s="123"/>
      <c r="AB64" s="123"/>
      <c r="AC64" s="123"/>
      <c r="AD64" s="124" t="s">
        <v>53</v>
      </c>
      <c r="AE64" s="125"/>
      <c r="AF64" s="126"/>
      <c r="AG64" s="123"/>
      <c r="AH64" s="123"/>
      <c r="AI64" s="123"/>
      <c r="AJ64" s="123"/>
      <c r="AK64" s="166"/>
    </row>
    <row r="65" spans="1:37" x14ac:dyDescent="0.2">
      <c r="A65" s="89"/>
      <c r="B65" s="119" t="s">
        <v>54</v>
      </c>
      <c r="C65" s="119"/>
      <c r="D65" s="119"/>
      <c r="E65" s="30" t="s">
        <v>55</v>
      </c>
      <c r="F65" s="11" t="s">
        <v>66</v>
      </c>
      <c r="G65" s="119" t="s">
        <v>54</v>
      </c>
      <c r="H65" s="119"/>
      <c r="I65" s="119"/>
      <c r="J65" s="30" t="s">
        <v>55</v>
      </c>
      <c r="K65" s="120" t="s">
        <v>66</v>
      </c>
      <c r="L65" s="121"/>
      <c r="M65" s="122"/>
      <c r="N65" s="119" t="s">
        <v>54</v>
      </c>
      <c r="O65" s="119"/>
      <c r="P65" s="119"/>
      <c r="Q65" s="120" t="s">
        <v>55</v>
      </c>
      <c r="R65" s="121"/>
      <c r="S65" s="122"/>
      <c r="T65" s="120" t="s">
        <v>66</v>
      </c>
      <c r="U65" s="121"/>
      <c r="V65" s="121"/>
      <c r="W65" s="120" t="s">
        <v>54</v>
      </c>
      <c r="X65" s="121"/>
      <c r="Y65" s="122"/>
      <c r="Z65" s="119" t="s">
        <v>55</v>
      </c>
      <c r="AA65" s="119"/>
      <c r="AB65" s="119" t="s">
        <v>66</v>
      </c>
      <c r="AC65" s="119"/>
      <c r="AD65" s="120" t="s">
        <v>54</v>
      </c>
      <c r="AE65" s="121"/>
      <c r="AF65" s="122"/>
      <c r="AG65" s="119" t="s">
        <v>55</v>
      </c>
      <c r="AH65" s="119"/>
      <c r="AI65" s="119" t="s">
        <v>66</v>
      </c>
      <c r="AJ65" s="119"/>
      <c r="AK65" s="166"/>
    </row>
    <row r="66" spans="1:37" x14ac:dyDescent="0.2">
      <c r="A66" s="89"/>
      <c r="B66" s="117"/>
      <c r="C66" s="117"/>
      <c r="D66" s="117"/>
      <c r="E66" s="28"/>
      <c r="F66" s="29">
        <f>IF(E66=0,0,DAYS360(B66,E66+1))</f>
        <v>0</v>
      </c>
      <c r="G66" s="117"/>
      <c r="H66" s="117"/>
      <c r="I66" s="117"/>
      <c r="J66" s="28"/>
      <c r="K66" s="112">
        <f>IF(J66=0,0,DAYS360(G66,J66+1))</f>
        <v>0</v>
      </c>
      <c r="L66" s="113"/>
      <c r="M66" s="118"/>
      <c r="N66" s="117"/>
      <c r="O66" s="117"/>
      <c r="P66" s="117"/>
      <c r="Q66" s="114"/>
      <c r="R66" s="115"/>
      <c r="S66" s="116"/>
      <c r="T66" s="112">
        <f>IF(Q66=0,0,DAYS360(N66,Q66+1))</f>
        <v>0</v>
      </c>
      <c r="U66" s="113"/>
      <c r="V66" s="113"/>
      <c r="W66" s="114"/>
      <c r="X66" s="115"/>
      <c r="Y66" s="116"/>
      <c r="Z66" s="117"/>
      <c r="AA66" s="117"/>
      <c r="AB66" s="111">
        <f>IF(Z66=0,0,DAYS360(W66,Z66+1))</f>
        <v>0</v>
      </c>
      <c r="AC66" s="111"/>
      <c r="AD66" s="114"/>
      <c r="AE66" s="115"/>
      <c r="AF66" s="116"/>
      <c r="AG66" s="117"/>
      <c r="AH66" s="117"/>
      <c r="AI66" s="111">
        <f>IF(AG66=0,0,DAYS360(AD66,AG66+1))</f>
        <v>0</v>
      </c>
      <c r="AJ66" s="111"/>
      <c r="AK66" s="166"/>
    </row>
    <row r="67" spans="1:37" ht="11.45" customHeight="1" x14ac:dyDescent="0.2">
      <c r="A67" s="89"/>
      <c r="B67" s="117"/>
      <c r="C67" s="117"/>
      <c r="D67" s="117"/>
      <c r="E67" s="28"/>
      <c r="F67" s="29">
        <f t="shared" ref="F67:F75" si="10">IF(E67=0,0,DAYS360(B67,E67+1))</f>
        <v>0</v>
      </c>
      <c r="G67" s="117"/>
      <c r="H67" s="117"/>
      <c r="I67" s="117"/>
      <c r="J67" s="28"/>
      <c r="K67" s="112">
        <f>IF(J67=0,0,DAYS360(G67,J67+1))</f>
        <v>0</v>
      </c>
      <c r="L67" s="113"/>
      <c r="M67" s="118"/>
      <c r="N67" s="117"/>
      <c r="O67" s="117"/>
      <c r="P67" s="117"/>
      <c r="Q67" s="114"/>
      <c r="R67" s="115"/>
      <c r="S67" s="116"/>
      <c r="T67" s="112">
        <f t="shared" ref="T67:T75" si="11">IF(Q67=0,0,DAYS360(N67,Q67+1))</f>
        <v>0</v>
      </c>
      <c r="U67" s="113"/>
      <c r="V67" s="113"/>
      <c r="W67" s="117"/>
      <c r="X67" s="117"/>
      <c r="Y67" s="117"/>
      <c r="Z67" s="117"/>
      <c r="AA67" s="117"/>
      <c r="AB67" s="111">
        <f t="shared" ref="AB67:AB75" si="12">IF(Z67=0,0,DAYS360(W67,Z67+1))</f>
        <v>0</v>
      </c>
      <c r="AC67" s="111"/>
      <c r="AD67" s="114"/>
      <c r="AE67" s="115"/>
      <c r="AF67" s="116"/>
      <c r="AG67" s="114"/>
      <c r="AH67" s="116"/>
      <c r="AI67" s="111">
        <f t="shared" ref="AI67:AI75" si="13">IF(AG67=0,0,DAYS360(AD67,AG67+1))</f>
        <v>0</v>
      </c>
      <c r="AJ67" s="111"/>
      <c r="AK67" s="166"/>
    </row>
    <row r="68" spans="1:37" ht="11.45" customHeight="1" x14ac:dyDescent="0.2">
      <c r="A68" s="89"/>
      <c r="B68" s="117"/>
      <c r="C68" s="117"/>
      <c r="D68" s="117"/>
      <c r="E68" s="28"/>
      <c r="F68" s="29">
        <f t="shared" si="10"/>
        <v>0</v>
      </c>
      <c r="G68" s="117"/>
      <c r="H68" s="117"/>
      <c r="I68" s="117"/>
      <c r="J68" s="28"/>
      <c r="K68" s="112">
        <f t="shared" ref="K68:K75" si="14">IF(J68=0,0,DAYS360(G68,J68+1))</f>
        <v>0</v>
      </c>
      <c r="L68" s="113"/>
      <c r="M68" s="118"/>
      <c r="N68" s="117"/>
      <c r="O68" s="117"/>
      <c r="P68" s="117"/>
      <c r="Q68" s="114"/>
      <c r="R68" s="115"/>
      <c r="S68" s="116"/>
      <c r="T68" s="112">
        <f t="shared" si="11"/>
        <v>0</v>
      </c>
      <c r="U68" s="113"/>
      <c r="V68" s="113"/>
      <c r="W68" s="114"/>
      <c r="X68" s="115"/>
      <c r="Y68" s="116"/>
      <c r="Z68" s="117"/>
      <c r="AA68" s="117"/>
      <c r="AB68" s="111">
        <f t="shared" si="12"/>
        <v>0</v>
      </c>
      <c r="AC68" s="111"/>
      <c r="AD68" s="114"/>
      <c r="AE68" s="115"/>
      <c r="AF68" s="116"/>
      <c r="AG68" s="117"/>
      <c r="AH68" s="117"/>
      <c r="AI68" s="111">
        <f t="shared" si="13"/>
        <v>0</v>
      </c>
      <c r="AJ68" s="111"/>
      <c r="AK68" s="166"/>
    </row>
    <row r="69" spans="1:37" ht="11.45" customHeight="1" x14ac:dyDescent="0.2">
      <c r="A69" s="89"/>
      <c r="B69" s="117"/>
      <c r="C69" s="117"/>
      <c r="D69" s="117"/>
      <c r="E69" s="28"/>
      <c r="F69" s="29">
        <f t="shared" si="10"/>
        <v>0</v>
      </c>
      <c r="G69" s="117"/>
      <c r="H69" s="117"/>
      <c r="I69" s="117"/>
      <c r="J69" s="28"/>
      <c r="K69" s="112">
        <f t="shared" si="14"/>
        <v>0</v>
      </c>
      <c r="L69" s="113"/>
      <c r="M69" s="118"/>
      <c r="N69" s="117"/>
      <c r="O69" s="117"/>
      <c r="P69" s="117"/>
      <c r="Q69" s="114"/>
      <c r="R69" s="115"/>
      <c r="S69" s="116"/>
      <c r="T69" s="112">
        <f t="shared" si="11"/>
        <v>0</v>
      </c>
      <c r="U69" s="113"/>
      <c r="V69" s="113"/>
      <c r="W69" s="114"/>
      <c r="X69" s="115"/>
      <c r="Y69" s="116"/>
      <c r="Z69" s="117"/>
      <c r="AA69" s="117"/>
      <c r="AB69" s="111">
        <f t="shared" si="12"/>
        <v>0</v>
      </c>
      <c r="AC69" s="111"/>
      <c r="AD69" s="114"/>
      <c r="AE69" s="115"/>
      <c r="AF69" s="116"/>
      <c r="AG69" s="117"/>
      <c r="AH69" s="117"/>
      <c r="AI69" s="111">
        <f t="shared" si="13"/>
        <v>0</v>
      </c>
      <c r="AJ69" s="111"/>
      <c r="AK69" s="166"/>
    </row>
    <row r="70" spans="1:37" ht="11.45" customHeight="1" x14ac:dyDescent="0.2">
      <c r="A70" s="89"/>
      <c r="B70" s="117"/>
      <c r="C70" s="117"/>
      <c r="D70" s="117"/>
      <c r="E70" s="28"/>
      <c r="F70" s="29">
        <f t="shared" si="10"/>
        <v>0</v>
      </c>
      <c r="G70" s="117"/>
      <c r="H70" s="117"/>
      <c r="I70" s="117"/>
      <c r="J70" s="28"/>
      <c r="K70" s="112">
        <f t="shared" si="14"/>
        <v>0</v>
      </c>
      <c r="L70" s="113"/>
      <c r="M70" s="118"/>
      <c r="N70" s="117"/>
      <c r="O70" s="117"/>
      <c r="P70" s="117"/>
      <c r="Q70" s="114"/>
      <c r="R70" s="115"/>
      <c r="S70" s="116"/>
      <c r="T70" s="112">
        <f t="shared" si="11"/>
        <v>0</v>
      </c>
      <c r="U70" s="113"/>
      <c r="V70" s="113"/>
      <c r="W70" s="114"/>
      <c r="X70" s="115"/>
      <c r="Y70" s="116"/>
      <c r="Z70" s="117"/>
      <c r="AA70" s="117"/>
      <c r="AB70" s="111">
        <f t="shared" si="12"/>
        <v>0</v>
      </c>
      <c r="AC70" s="111"/>
      <c r="AD70" s="114"/>
      <c r="AE70" s="115"/>
      <c r="AF70" s="116"/>
      <c r="AG70" s="117"/>
      <c r="AH70" s="117"/>
      <c r="AI70" s="111">
        <f t="shared" si="13"/>
        <v>0</v>
      </c>
      <c r="AJ70" s="111"/>
      <c r="AK70" s="166"/>
    </row>
    <row r="71" spans="1:37" ht="11.45" customHeight="1" x14ac:dyDescent="0.2">
      <c r="A71" s="89"/>
      <c r="B71" s="117"/>
      <c r="C71" s="117"/>
      <c r="D71" s="117"/>
      <c r="E71" s="28"/>
      <c r="F71" s="29">
        <f t="shared" si="10"/>
        <v>0</v>
      </c>
      <c r="G71" s="117"/>
      <c r="H71" s="117"/>
      <c r="I71" s="117"/>
      <c r="J71" s="28"/>
      <c r="K71" s="112">
        <f t="shared" si="14"/>
        <v>0</v>
      </c>
      <c r="L71" s="113"/>
      <c r="M71" s="118"/>
      <c r="N71" s="117"/>
      <c r="O71" s="117"/>
      <c r="P71" s="117"/>
      <c r="Q71" s="114"/>
      <c r="R71" s="115"/>
      <c r="S71" s="116"/>
      <c r="T71" s="112">
        <f t="shared" si="11"/>
        <v>0</v>
      </c>
      <c r="U71" s="113"/>
      <c r="V71" s="113"/>
      <c r="W71" s="114"/>
      <c r="X71" s="115"/>
      <c r="Y71" s="116"/>
      <c r="Z71" s="117"/>
      <c r="AA71" s="117"/>
      <c r="AB71" s="111">
        <f t="shared" si="12"/>
        <v>0</v>
      </c>
      <c r="AC71" s="111"/>
      <c r="AD71" s="114"/>
      <c r="AE71" s="115"/>
      <c r="AF71" s="116"/>
      <c r="AG71" s="117"/>
      <c r="AH71" s="117"/>
      <c r="AI71" s="111">
        <f t="shared" si="13"/>
        <v>0</v>
      </c>
      <c r="AJ71" s="111"/>
      <c r="AK71" s="166"/>
    </row>
    <row r="72" spans="1:37" ht="11.45" customHeight="1" x14ac:dyDescent="0.2">
      <c r="A72" s="89"/>
      <c r="B72" s="117"/>
      <c r="C72" s="117"/>
      <c r="D72" s="117"/>
      <c r="E72" s="28"/>
      <c r="F72" s="29">
        <f t="shared" si="10"/>
        <v>0</v>
      </c>
      <c r="G72" s="117"/>
      <c r="H72" s="117"/>
      <c r="I72" s="117"/>
      <c r="J72" s="28"/>
      <c r="K72" s="112">
        <f t="shared" si="14"/>
        <v>0</v>
      </c>
      <c r="L72" s="113"/>
      <c r="M72" s="118"/>
      <c r="N72" s="117"/>
      <c r="O72" s="117"/>
      <c r="P72" s="117"/>
      <c r="Q72" s="114"/>
      <c r="R72" s="115"/>
      <c r="S72" s="116"/>
      <c r="T72" s="112">
        <f t="shared" si="11"/>
        <v>0</v>
      </c>
      <c r="U72" s="113"/>
      <c r="V72" s="113"/>
      <c r="W72" s="114"/>
      <c r="X72" s="115"/>
      <c r="Y72" s="116"/>
      <c r="Z72" s="117"/>
      <c r="AA72" s="117"/>
      <c r="AB72" s="111">
        <f t="shared" si="12"/>
        <v>0</v>
      </c>
      <c r="AC72" s="111"/>
      <c r="AD72" s="114"/>
      <c r="AE72" s="115"/>
      <c r="AF72" s="116"/>
      <c r="AG72" s="117"/>
      <c r="AH72" s="117"/>
      <c r="AI72" s="111">
        <f t="shared" si="13"/>
        <v>0</v>
      </c>
      <c r="AJ72" s="111"/>
      <c r="AK72" s="166"/>
    </row>
    <row r="73" spans="1:37" ht="11.45" customHeight="1" x14ac:dyDescent="0.2">
      <c r="A73" s="89"/>
      <c r="B73" s="117"/>
      <c r="C73" s="117"/>
      <c r="D73" s="117"/>
      <c r="E73" s="28"/>
      <c r="F73" s="29">
        <f t="shared" si="10"/>
        <v>0</v>
      </c>
      <c r="G73" s="117"/>
      <c r="H73" s="117"/>
      <c r="I73" s="117"/>
      <c r="J73" s="28"/>
      <c r="K73" s="112">
        <f t="shared" si="14"/>
        <v>0</v>
      </c>
      <c r="L73" s="113"/>
      <c r="M73" s="118"/>
      <c r="N73" s="117"/>
      <c r="O73" s="117"/>
      <c r="P73" s="117"/>
      <c r="Q73" s="114"/>
      <c r="R73" s="115"/>
      <c r="S73" s="116"/>
      <c r="T73" s="112">
        <f t="shared" si="11"/>
        <v>0</v>
      </c>
      <c r="U73" s="113"/>
      <c r="V73" s="113"/>
      <c r="W73" s="114"/>
      <c r="X73" s="115"/>
      <c r="Y73" s="116"/>
      <c r="Z73" s="117"/>
      <c r="AA73" s="117"/>
      <c r="AB73" s="111">
        <f t="shared" si="12"/>
        <v>0</v>
      </c>
      <c r="AC73" s="111"/>
      <c r="AD73" s="114"/>
      <c r="AE73" s="115"/>
      <c r="AF73" s="116"/>
      <c r="AG73" s="117"/>
      <c r="AH73" s="117"/>
      <c r="AI73" s="111">
        <f t="shared" si="13"/>
        <v>0</v>
      </c>
      <c r="AJ73" s="111"/>
      <c r="AK73" s="166"/>
    </row>
    <row r="74" spans="1:37" ht="11.45" customHeight="1" x14ac:dyDescent="0.2">
      <c r="A74" s="89"/>
      <c r="B74" s="117"/>
      <c r="C74" s="117"/>
      <c r="D74" s="117"/>
      <c r="E74" s="28"/>
      <c r="F74" s="29">
        <f t="shared" si="10"/>
        <v>0</v>
      </c>
      <c r="G74" s="117"/>
      <c r="H74" s="117"/>
      <c r="I74" s="117"/>
      <c r="J74" s="28"/>
      <c r="K74" s="112">
        <f t="shared" si="14"/>
        <v>0</v>
      </c>
      <c r="L74" s="113"/>
      <c r="M74" s="118"/>
      <c r="N74" s="117"/>
      <c r="O74" s="117"/>
      <c r="P74" s="117"/>
      <c r="Q74" s="114"/>
      <c r="R74" s="115"/>
      <c r="S74" s="116"/>
      <c r="T74" s="112">
        <f t="shared" si="11"/>
        <v>0</v>
      </c>
      <c r="U74" s="113"/>
      <c r="V74" s="113"/>
      <c r="W74" s="114"/>
      <c r="X74" s="115"/>
      <c r="Y74" s="116"/>
      <c r="Z74" s="117"/>
      <c r="AA74" s="117"/>
      <c r="AB74" s="111">
        <f t="shared" si="12"/>
        <v>0</v>
      </c>
      <c r="AC74" s="111"/>
      <c r="AD74" s="114"/>
      <c r="AE74" s="115"/>
      <c r="AF74" s="116"/>
      <c r="AG74" s="117"/>
      <c r="AH74" s="117"/>
      <c r="AI74" s="111">
        <f t="shared" si="13"/>
        <v>0</v>
      </c>
      <c r="AJ74" s="111"/>
      <c r="AK74" s="166"/>
    </row>
    <row r="75" spans="1:37" ht="11.45" customHeight="1" x14ac:dyDescent="0.2">
      <c r="A75" s="89"/>
      <c r="B75" s="117"/>
      <c r="C75" s="117"/>
      <c r="D75" s="117"/>
      <c r="E75" s="28"/>
      <c r="F75" s="29">
        <f t="shared" si="10"/>
        <v>0</v>
      </c>
      <c r="G75" s="117"/>
      <c r="H75" s="117"/>
      <c r="I75" s="117"/>
      <c r="J75" s="28"/>
      <c r="K75" s="112">
        <f t="shared" si="14"/>
        <v>0</v>
      </c>
      <c r="L75" s="113"/>
      <c r="M75" s="118"/>
      <c r="N75" s="117"/>
      <c r="O75" s="117"/>
      <c r="P75" s="117"/>
      <c r="Q75" s="114"/>
      <c r="R75" s="115"/>
      <c r="S75" s="116"/>
      <c r="T75" s="112">
        <f t="shared" si="11"/>
        <v>0</v>
      </c>
      <c r="U75" s="113"/>
      <c r="V75" s="113"/>
      <c r="W75" s="114"/>
      <c r="X75" s="115"/>
      <c r="Y75" s="116"/>
      <c r="Z75" s="117"/>
      <c r="AA75" s="117"/>
      <c r="AB75" s="111">
        <f t="shared" si="12"/>
        <v>0</v>
      </c>
      <c r="AC75" s="111"/>
      <c r="AD75" s="114"/>
      <c r="AE75" s="115"/>
      <c r="AF75" s="116"/>
      <c r="AG75" s="117"/>
      <c r="AH75" s="117"/>
      <c r="AI75" s="111">
        <f t="shared" si="13"/>
        <v>0</v>
      </c>
      <c r="AJ75" s="111"/>
      <c r="AK75" s="166"/>
    </row>
    <row r="76" spans="1:37" ht="11.45" customHeight="1" x14ac:dyDescent="0.2">
      <c r="A76" s="89"/>
      <c r="B76" s="98" t="s">
        <v>56</v>
      </c>
      <c r="C76" s="98"/>
      <c r="D76" s="98"/>
      <c r="E76" s="98"/>
      <c r="F76" s="27">
        <f>INT(SUM(F66:F75)/30)</f>
        <v>0</v>
      </c>
      <c r="G76" s="98" t="s">
        <v>56</v>
      </c>
      <c r="H76" s="98"/>
      <c r="I76" s="98"/>
      <c r="J76" s="98"/>
      <c r="K76" s="99">
        <f>INT(SUM(K66:M75)/30)</f>
        <v>0</v>
      </c>
      <c r="L76" s="100"/>
      <c r="M76" s="101"/>
      <c r="N76" s="98" t="s">
        <v>56</v>
      </c>
      <c r="O76" s="98"/>
      <c r="P76" s="98"/>
      <c r="Q76" s="98"/>
      <c r="R76" s="98"/>
      <c r="S76" s="98"/>
      <c r="T76" s="99">
        <f>INT(SUM(T66:V75)/30)</f>
        <v>0</v>
      </c>
      <c r="U76" s="100"/>
      <c r="V76" s="101"/>
      <c r="W76" s="91" t="s">
        <v>56</v>
      </c>
      <c r="X76" s="92"/>
      <c r="Y76" s="92"/>
      <c r="Z76" s="92"/>
      <c r="AA76" s="93"/>
      <c r="AB76" s="90">
        <f>INT(SUM(AB66:AC75)/30)</f>
        <v>0</v>
      </c>
      <c r="AC76" s="90"/>
      <c r="AD76" s="91" t="s">
        <v>56</v>
      </c>
      <c r="AE76" s="92"/>
      <c r="AF76" s="92"/>
      <c r="AG76" s="92"/>
      <c r="AH76" s="93"/>
      <c r="AI76" s="90">
        <f>INT(SUM(AI66:AJ75)/30)</f>
        <v>0</v>
      </c>
      <c r="AJ76" s="90"/>
      <c r="AK76" s="166"/>
    </row>
    <row r="77" spans="1:37" ht="11.45" customHeight="1" x14ac:dyDescent="0.2">
      <c r="A77" s="89"/>
      <c r="B77" s="98" t="s">
        <v>57</v>
      </c>
      <c r="C77" s="98"/>
      <c r="D77" s="98"/>
      <c r="E77" s="98"/>
      <c r="F77" s="27">
        <f>SUM(F66:F75)-F76*30</f>
        <v>0</v>
      </c>
      <c r="G77" s="98" t="s">
        <v>57</v>
      </c>
      <c r="H77" s="98"/>
      <c r="I77" s="98"/>
      <c r="J77" s="98"/>
      <c r="K77" s="99">
        <f>SUM(K66:M75)-K76*30</f>
        <v>0</v>
      </c>
      <c r="L77" s="100"/>
      <c r="M77" s="101"/>
      <c r="N77" s="98" t="s">
        <v>57</v>
      </c>
      <c r="O77" s="98"/>
      <c r="P77" s="98"/>
      <c r="Q77" s="98"/>
      <c r="R77" s="98"/>
      <c r="S77" s="98"/>
      <c r="T77" s="99">
        <f>SUM(T66:V75)-T76*30</f>
        <v>0</v>
      </c>
      <c r="U77" s="100"/>
      <c r="V77" s="101"/>
      <c r="W77" s="91" t="s">
        <v>57</v>
      </c>
      <c r="X77" s="92"/>
      <c r="Y77" s="92"/>
      <c r="Z77" s="92"/>
      <c r="AA77" s="93"/>
      <c r="AB77" s="90">
        <f>SUM(AB66:AC75)-AB76*30</f>
        <v>0</v>
      </c>
      <c r="AC77" s="90"/>
      <c r="AD77" s="91" t="s">
        <v>57</v>
      </c>
      <c r="AE77" s="92"/>
      <c r="AF77" s="92"/>
      <c r="AG77" s="92"/>
      <c r="AH77" s="93"/>
      <c r="AI77" s="90">
        <f>SUM(AI66:AJ75)-AI76*30</f>
        <v>0</v>
      </c>
      <c r="AJ77" s="90"/>
      <c r="AK77" s="166"/>
    </row>
    <row r="78" spans="1:37" ht="11.45" customHeight="1" x14ac:dyDescent="0.2">
      <c r="A78" s="89"/>
      <c r="B78" s="137" t="s">
        <v>65</v>
      </c>
      <c r="C78" s="137"/>
      <c r="D78" s="137"/>
      <c r="E78" s="137"/>
      <c r="F78" s="33">
        <f>F76*0.25+IF(F77&gt;15,0.25,0)</f>
        <v>0</v>
      </c>
      <c r="G78" s="137" t="s">
        <v>65</v>
      </c>
      <c r="H78" s="137"/>
      <c r="I78" s="137"/>
      <c r="J78" s="137"/>
      <c r="K78" s="138">
        <f>K76*0.25+IF(K77&gt;15,0.25,0)</f>
        <v>0</v>
      </c>
      <c r="L78" s="139"/>
      <c r="M78" s="140"/>
      <c r="N78" s="137" t="s">
        <v>65</v>
      </c>
      <c r="O78" s="137"/>
      <c r="P78" s="137"/>
      <c r="Q78" s="137"/>
      <c r="R78" s="137"/>
      <c r="S78" s="137"/>
      <c r="T78" s="138">
        <f>T76*0.25+IF(T77&gt;15,0.25,0)</f>
        <v>0</v>
      </c>
      <c r="U78" s="139"/>
      <c r="V78" s="140"/>
      <c r="W78" s="127" t="s">
        <v>65</v>
      </c>
      <c r="X78" s="128"/>
      <c r="Y78" s="128"/>
      <c r="Z78" s="128"/>
      <c r="AA78" s="129"/>
      <c r="AB78" s="130">
        <f>AB76*0.25+IF(AB77&gt;15,0.25,0)</f>
        <v>0</v>
      </c>
      <c r="AC78" s="130"/>
      <c r="AD78" s="127" t="s">
        <v>65</v>
      </c>
      <c r="AE78" s="128"/>
      <c r="AF78" s="128"/>
      <c r="AG78" s="128"/>
      <c r="AH78" s="129"/>
      <c r="AI78" s="130">
        <f>AI76*0.25+IF(AI77&gt;15,0.25,0)</f>
        <v>0</v>
      </c>
      <c r="AJ78" s="130"/>
      <c r="AK78" s="166"/>
    </row>
    <row r="79" spans="1:37" ht="11.45" customHeight="1" x14ac:dyDescent="0.2">
      <c r="A79" s="89"/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66"/>
    </row>
    <row r="80" spans="1:37" ht="11.45" customHeight="1" x14ac:dyDescent="0.2">
      <c r="A80" s="89"/>
      <c r="B80" s="133" t="s">
        <v>53</v>
      </c>
      <c r="C80" s="133"/>
      <c r="D80" s="133"/>
      <c r="E80" s="134"/>
      <c r="F80" s="135"/>
      <c r="G80" s="133" t="s">
        <v>53</v>
      </c>
      <c r="H80" s="133"/>
      <c r="I80" s="133"/>
      <c r="J80" s="134"/>
      <c r="K80" s="136"/>
      <c r="L80" s="136"/>
      <c r="M80" s="136"/>
      <c r="N80" s="133" t="s">
        <v>53</v>
      </c>
      <c r="O80" s="133"/>
      <c r="P80" s="133"/>
      <c r="Q80" s="134"/>
      <c r="R80" s="136"/>
      <c r="S80" s="136"/>
      <c r="T80" s="136"/>
      <c r="U80" s="136"/>
      <c r="V80" s="135"/>
      <c r="W80" s="124" t="s">
        <v>53</v>
      </c>
      <c r="X80" s="125"/>
      <c r="Y80" s="126"/>
      <c r="Z80" s="123"/>
      <c r="AA80" s="123"/>
      <c r="AB80" s="123"/>
      <c r="AC80" s="123"/>
      <c r="AD80" s="124" t="s">
        <v>53</v>
      </c>
      <c r="AE80" s="125"/>
      <c r="AF80" s="126"/>
      <c r="AG80" s="123"/>
      <c r="AH80" s="123"/>
      <c r="AI80" s="123"/>
      <c r="AJ80" s="123"/>
      <c r="AK80" s="166"/>
    </row>
    <row r="81" spans="1:37" x14ac:dyDescent="0.2">
      <c r="A81" s="89"/>
      <c r="B81" s="119" t="s">
        <v>54</v>
      </c>
      <c r="C81" s="119"/>
      <c r="D81" s="119"/>
      <c r="E81" s="30" t="s">
        <v>55</v>
      </c>
      <c r="F81" s="11" t="s">
        <v>66</v>
      </c>
      <c r="G81" s="119" t="s">
        <v>54</v>
      </c>
      <c r="H81" s="119"/>
      <c r="I81" s="119"/>
      <c r="J81" s="30" t="s">
        <v>55</v>
      </c>
      <c r="K81" s="120" t="s">
        <v>66</v>
      </c>
      <c r="L81" s="121"/>
      <c r="M81" s="122"/>
      <c r="N81" s="119" t="s">
        <v>54</v>
      </c>
      <c r="O81" s="119"/>
      <c r="P81" s="119"/>
      <c r="Q81" s="120" t="s">
        <v>55</v>
      </c>
      <c r="R81" s="121"/>
      <c r="S81" s="122"/>
      <c r="T81" s="120" t="s">
        <v>66</v>
      </c>
      <c r="U81" s="121"/>
      <c r="V81" s="121"/>
      <c r="W81" s="120" t="s">
        <v>54</v>
      </c>
      <c r="X81" s="121"/>
      <c r="Y81" s="122"/>
      <c r="Z81" s="119" t="s">
        <v>55</v>
      </c>
      <c r="AA81" s="119"/>
      <c r="AB81" s="119" t="s">
        <v>66</v>
      </c>
      <c r="AC81" s="119"/>
      <c r="AD81" s="120" t="s">
        <v>54</v>
      </c>
      <c r="AE81" s="121"/>
      <c r="AF81" s="122"/>
      <c r="AG81" s="119" t="s">
        <v>55</v>
      </c>
      <c r="AH81" s="119"/>
      <c r="AI81" s="119" t="s">
        <v>66</v>
      </c>
      <c r="AJ81" s="119"/>
      <c r="AK81" s="166"/>
    </row>
    <row r="82" spans="1:37" x14ac:dyDescent="0.2">
      <c r="A82" s="89"/>
      <c r="B82" s="117"/>
      <c r="C82" s="117"/>
      <c r="D82" s="117"/>
      <c r="E82" s="28"/>
      <c r="F82" s="29">
        <f>IF(E82=0,0,DAYS360(B82,E82+1))</f>
        <v>0</v>
      </c>
      <c r="G82" s="117"/>
      <c r="H82" s="117"/>
      <c r="I82" s="117"/>
      <c r="J82" s="28"/>
      <c r="K82" s="112">
        <f>IF(J82=0,0,DAYS360(G82,J82+1))</f>
        <v>0</v>
      </c>
      <c r="L82" s="113"/>
      <c r="M82" s="118"/>
      <c r="N82" s="117"/>
      <c r="O82" s="117"/>
      <c r="P82" s="117"/>
      <c r="Q82" s="114"/>
      <c r="R82" s="115"/>
      <c r="S82" s="116"/>
      <c r="T82" s="112">
        <f>IF(Q82=0,0,DAYS360(N82,Q82+1))</f>
        <v>0</v>
      </c>
      <c r="U82" s="113"/>
      <c r="V82" s="113"/>
      <c r="W82" s="114"/>
      <c r="X82" s="115"/>
      <c r="Y82" s="116"/>
      <c r="Z82" s="117"/>
      <c r="AA82" s="117"/>
      <c r="AB82" s="111">
        <f>IF(Z82=0,0,DAYS360(W82,Z82+1))</f>
        <v>0</v>
      </c>
      <c r="AC82" s="111"/>
      <c r="AD82" s="114"/>
      <c r="AE82" s="115"/>
      <c r="AF82" s="116"/>
      <c r="AG82" s="117"/>
      <c r="AH82" s="117"/>
      <c r="AI82" s="111">
        <f>IF(AG82=0,0,DAYS360(AD82,AG82+1))</f>
        <v>0</v>
      </c>
      <c r="AJ82" s="111"/>
      <c r="AK82" s="166"/>
    </row>
    <row r="83" spans="1:37" ht="11.45" customHeight="1" x14ac:dyDescent="0.2">
      <c r="A83" s="89"/>
      <c r="B83" s="117"/>
      <c r="C83" s="117"/>
      <c r="D83" s="117"/>
      <c r="E83" s="28"/>
      <c r="F83" s="29">
        <f t="shared" ref="F83:F91" si="15">IF(E83=0,0,DAYS360(B83,E83+1))</f>
        <v>0</v>
      </c>
      <c r="G83" s="117"/>
      <c r="H83" s="117"/>
      <c r="I83" s="117"/>
      <c r="J83" s="28"/>
      <c r="K83" s="112">
        <f>IF(J83=0,0,DAYS360(G83,J83+1))</f>
        <v>0</v>
      </c>
      <c r="L83" s="113"/>
      <c r="M83" s="118"/>
      <c r="N83" s="117"/>
      <c r="O83" s="117"/>
      <c r="P83" s="117"/>
      <c r="Q83" s="114"/>
      <c r="R83" s="115"/>
      <c r="S83" s="116"/>
      <c r="T83" s="112">
        <f t="shared" ref="T83:T91" si="16">IF(Q83=0,0,DAYS360(N83,Q83+1))</f>
        <v>0</v>
      </c>
      <c r="U83" s="113"/>
      <c r="V83" s="113"/>
      <c r="W83" s="117"/>
      <c r="X83" s="117"/>
      <c r="Y83" s="117"/>
      <c r="Z83" s="117"/>
      <c r="AA83" s="117"/>
      <c r="AB83" s="111">
        <f t="shared" ref="AB83:AB91" si="17">IF(Z83=0,0,DAYS360(W83,Z83+1))</f>
        <v>0</v>
      </c>
      <c r="AC83" s="111"/>
      <c r="AD83" s="114"/>
      <c r="AE83" s="115"/>
      <c r="AF83" s="116"/>
      <c r="AG83" s="114"/>
      <c r="AH83" s="116"/>
      <c r="AI83" s="111">
        <f t="shared" ref="AI83:AI91" si="18">IF(AG83=0,0,DAYS360(AD83,AG83+1))</f>
        <v>0</v>
      </c>
      <c r="AJ83" s="111"/>
      <c r="AK83" s="166"/>
    </row>
    <row r="84" spans="1:37" ht="11.45" customHeight="1" x14ac:dyDescent="0.2">
      <c r="A84" s="89"/>
      <c r="B84" s="117"/>
      <c r="C84" s="117"/>
      <c r="D84" s="117"/>
      <c r="E84" s="28"/>
      <c r="F84" s="29">
        <f t="shared" si="15"/>
        <v>0</v>
      </c>
      <c r="G84" s="117"/>
      <c r="H84" s="117"/>
      <c r="I84" s="117"/>
      <c r="J84" s="28"/>
      <c r="K84" s="112">
        <f t="shared" ref="K84:K91" si="19">IF(J84=0,0,DAYS360(G84,J84+1))</f>
        <v>0</v>
      </c>
      <c r="L84" s="113"/>
      <c r="M84" s="118"/>
      <c r="N84" s="117"/>
      <c r="O84" s="117"/>
      <c r="P84" s="117"/>
      <c r="Q84" s="114"/>
      <c r="R84" s="115"/>
      <c r="S84" s="116"/>
      <c r="T84" s="112">
        <f t="shared" si="16"/>
        <v>0</v>
      </c>
      <c r="U84" s="113"/>
      <c r="V84" s="113"/>
      <c r="W84" s="114"/>
      <c r="X84" s="115"/>
      <c r="Y84" s="116"/>
      <c r="Z84" s="117"/>
      <c r="AA84" s="117"/>
      <c r="AB84" s="111">
        <f t="shared" si="17"/>
        <v>0</v>
      </c>
      <c r="AC84" s="111"/>
      <c r="AD84" s="114"/>
      <c r="AE84" s="115"/>
      <c r="AF84" s="116"/>
      <c r="AG84" s="117"/>
      <c r="AH84" s="117"/>
      <c r="AI84" s="111">
        <f t="shared" si="18"/>
        <v>0</v>
      </c>
      <c r="AJ84" s="111"/>
      <c r="AK84" s="166"/>
    </row>
    <row r="85" spans="1:37" ht="11.45" customHeight="1" x14ac:dyDescent="0.2">
      <c r="A85" s="89"/>
      <c r="B85" s="117"/>
      <c r="C85" s="117"/>
      <c r="D85" s="117"/>
      <c r="E85" s="28"/>
      <c r="F85" s="29">
        <f t="shared" si="15"/>
        <v>0</v>
      </c>
      <c r="G85" s="117"/>
      <c r="H85" s="117"/>
      <c r="I85" s="117"/>
      <c r="J85" s="28"/>
      <c r="K85" s="112">
        <f t="shared" si="19"/>
        <v>0</v>
      </c>
      <c r="L85" s="113"/>
      <c r="M85" s="118"/>
      <c r="N85" s="117"/>
      <c r="O85" s="117"/>
      <c r="P85" s="117"/>
      <c r="Q85" s="114"/>
      <c r="R85" s="115"/>
      <c r="S85" s="116"/>
      <c r="T85" s="112">
        <f t="shared" si="16"/>
        <v>0</v>
      </c>
      <c r="U85" s="113"/>
      <c r="V85" s="113"/>
      <c r="W85" s="114"/>
      <c r="X85" s="115"/>
      <c r="Y85" s="116"/>
      <c r="Z85" s="117"/>
      <c r="AA85" s="117"/>
      <c r="AB85" s="111">
        <f t="shared" si="17"/>
        <v>0</v>
      </c>
      <c r="AC85" s="111"/>
      <c r="AD85" s="114"/>
      <c r="AE85" s="115"/>
      <c r="AF85" s="116"/>
      <c r="AG85" s="117"/>
      <c r="AH85" s="117"/>
      <c r="AI85" s="111">
        <f t="shared" si="18"/>
        <v>0</v>
      </c>
      <c r="AJ85" s="111"/>
      <c r="AK85" s="166"/>
    </row>
    <row r="86" spans="1:37" ht="11.45" customHeight="1" x14ac:dyDescent="0.2">
      <c r="A86" s="89"/>
      <c r="B86" s="117"/>
      <c r="C86" s="117"/>
      <c r="D86" s="117"/>
      <c r="E86" s="28"/>
      <c r="F86" s="29">
        <f t="shared" si="15"/>
        <v>0</v>
      </c>
      <c r="G86" s="117"/>
      <c r="H86" s="117"/>
      <c r="I86" s="117"/>
      <c r="J86" s="28"/>
      <c r="K86" s="112">
        <f t="shared" si="19"/>
        <v>0</v>
      </c>
      <c r="L86" s="113"/>
      <c r="M86" s="118"/>
      <c r="N86" s="117"/>
      <c r="O86" s="117"/>
      <c r="P86" s="117"/>
      <c r="Q86" s="114"/>
      <c r="R86" s="115"/>
      <c r="S86" s="116"/>
      <c r="T86" s="112">
        <f t="shared" si="16"/>
        <v>0</v>
      </c>
      <c r="U86" s="113"/>
      <c r="V86" s="113"/>
      <c r="W86" s="114"/>
      <c r="X86" s="115"/>
      <c r="Y86" s="116"/>
      <c r="Z86" s="117"/>
      <c r="AA86" s="117"/>
      <c r="AB86" s="111">
        <f t="shared" si="17"/>
        <v>0</v>
      </c>
      <c r="AC86" s="111"/>
      <c r="AD86" s="114"/>
      <c r="AE86" s="115"/>
      <c r="AF86" s="116"/>
      <c r="AG86" s="117"/>
      <c r="AH86" s="117"/>
      <c r="AI86" s="111">
        <f t="shared" si="18"/>
        <v>0</v>
      </c>
      <c r="AJ86" s="111"/>
      <c r="AK86" s="166"/>
    </row>
    <row r="87" spans="1:37" ht="11.45" customHeight="1" x14ac:dyDescent="0.2">
      <c r="A87" s="89"/>
      <c r="B87" s="117"/>
      <c r="C87" s="117"/>
      <c r="D87" s="117"/>
      <c r="E87" s="28"/>
      <c r="F87" s="29">
        <f t="shared" si="15"/>
        <v>0</v>
      </c>
      <c r="G87" s="117"/>
      <c r="H87" s="117"/>
      <c r="I87" s="117"/>
      <c r="J87" s="28"/>
      <c r="K87" s="112">
        <f t="shared" si="19"/>
        <v>0</v>
      </c>
      <c r="L87" s="113"/>
      <c r="M87" s="118"/>
      <c r="N87" s="117"/>
      <c r="O87" s="117"/>
      <c r="P87" s="117"/>
      <c r="Q87" s="114"/>
      <c r="R87" s="115"/>
      <c r="S87" s="116"/>
      <c r="T87" s="112">
        <f t="shared" si="16"/>
        <v>0</v>
      </c>
      <c r="U87" s="113"/>
      <c r="V87" s="113"/>
      <c r="W87" s="114"/>
      <c r="X87" s="115"/>
      <c r="Y87" s="116"/>
      <c r="Z87" s="117"/>
      <c r="AA87" s="117"/>
      <c r="AB87" s="111">
        <f t="shared" si="17"/>
        <v>0</v>
      </c>
      <c r="AC87" s="111"/>
      <c r="AD87" s="114"/>
      <c r="AE87" s="115"/>
      <c r="AF87" s="116"/>
      <c r="AG87" s="117"/>
      <c r="AH87" s="117"/>
      <c r="AI87" s="111">
        <f t="shared" si="18"/>
        <v>0</v>
      </c>
      <c r="AJ87" s="111"/>
      <c r="AK87" s="166"/>
    </row>
    <row r="88" spans="1:37" ht="11.45" customHeight="1" x14ac:dyDescent="0.2">
      <c r="A88" s="89"/>
      <c r="B88" s="117"/>
      <c r="C88" s="117"/>
      <c r="D88" s="117"/>
      <c r="E88" s="28"/>
      <c r="F88" s="29">
        <f t="shared" si="15"/>
        <v>0</v>
      </c>
      <c r="G88" s="117"/>
      <c r="H88" s="117"/>
      <c r="I88" s="117"/>
      <c r="J88" s="28"/>
      <c r="K88" s="112">
        <f t="shared" si="19"/>
        <v>0</v>
      </c>
      <c r="L88" s="113"/>
      <c r="M88" s="118"/>
      <c r="N88" s="117"/>
      <c r="O88" s="117"/>
      <c r="P88" s="117"/>
      <c r="Q88" s="114"/>
      <c r="R88" s="115"/>
      <c r="S88" s="116"/>
      <c r="T88" s="112">
        <f t="shared" si="16"/>
        <v>0</v>
      </c>
      <c r="U88" s="113"/>
      <c r="V88" s="113"/>
      <c r="W88" s="114"/>
      <c r="X88" s="115"/>
      <c r="Y88" s="116"/>
      <c r="Z88" s="117"/>
      <c r="AA88" s="117"/>
      <c r="AB88" s="111">
        <f t="shared" si="17"/>
        <v>0</v>
      </c>
      <c r="AC88" s="111"/>
      <c r="AD88" s="114"/>
      <c r="AE88" s="115"/>
      <c r="AF88" s="116"/>
      <c r="AG88" s="117"/>
      <c r="AH88" s="117"/>
      <c r="AI88" s="111">
        <f t="shared" si="18"/>
        <v>0</v>
      </c>
      <c r="AJ88" s="111"/>
      <c r="AK88" s="166"/>
    </row>
    <row r="89" spans="1:37" ht="11.45" customHeight="1" x14ac:dyDescent="0.2">
      <c r="A89" s="89"/>
      <c r="B89" s="117"/>
      <c r="C89" s="117"/>
      <c r="D89" s="117"/>
      <c r="E89" s="28"/>
      <c r="F89" s="29">
        <f t="shared" si="15"/>
        <v>0</v>
      </c>
      <c r="G89" s="117"/>
      <c r="H89" s="117"/>
      <c r="I89" s="117"/>
      <c r="J89" s="28"/>
      <c r="K89" s="112">
        <f t="shared" si="19"/>
        <v>0</v>
      </c>
      <c r="L89" s="113"/>
      <c r="M89" s="118"/>
      <c r="N89" s="117"/>
      <c r="O89" s="117"/>
      <c r="P89" s="117"/>
      <c r="Q89" s="114"/>
      <c r="R89" s="115"/>
      <c r="S89" s="116"/>
      <c r="T89" s="112">
        <f t="shared" si="16"/>
        <v>0</v>
      </c>
      <c r="U89" s="113"/>
      <c r="V89" s="113"/>
      <c r="W89" s="114"/>
      <c r="X89" s="115"/>
      <c r="Y89" s="116"/>
      <c r="Z89" s="117"/>
      <c r="AA89" s="117"/>
      <c r="AB89" s="111">
        <f t="shared" si="17"/>
        <v>0</v>
      </c>
      <c r="AC89" s="111"/>
      <c r="AD89" s="114"/>
      <c r="AE89" s="115"/>
      <c r="AF89" s="116"/>
      <c r="AG89" s="117"/>
      <c r="AH89" s="117"/>
      <c r="AI89" s="111">
        <f t="shared" si="18"/>
        <v>0</v>
      </c>
      <c r="AJ89" s="111"/>
      <c r="AK89" s="166"/>
    </row>
    <row r="90" spans="1:37" ht="11.45" customHeight="1" x14ac:dyDescent="0.2">
      <c r="A90" s="89"/>
      <c r="B90" s="117"/>
      <c r="C90" s="117"/>
      <c r="D90" s="117"/>
      <c r="E90" s="28"/>
      <c r="F90" s="29">
        <f t="shared" si="15"/>
        <v>0</v>
      </c>
      <c r="G90" s="117"/>
      <c r="H90" s="117"/>
      <c r="I90" s="117"/>
      <c r="J90" s="28"/>
      <c r="K90" s="112">
        <f t="shared" si="19"/>
        <v>0</v>
      </c>
      <c r="L90" s="113"/>
      <c r="M90" s="118"/>
      <c r="N90" s="117"/>
      <c r="O90" s="117"/>
      <c r="P90" s="117"/>
      <c r="Q90" s="114"/>
      <c r="R90" s="115"/>
      <c r="S90" s="116"/>
      <c r="T90" s="112">
        <f t="shared" si="16"/>
        <v>0</v>
      </c>
      <c r="U90" s="113"/>
      <c r="V90" s="113"/>
      <c r="W90" s="114"/>
      <c r="X90" s="115"/>
      <c r="Y90" s="116"/>
      <c r="Z90" s="117"/>
      <c r="AA90" s="117"/>
      <c r="AB90" s="111">
        <f t="shared" si="17"/>
        <v>0</v>
      </c>
      <c r="AC90" s="111"/>
      <c r="AD90" s="114"/>
      <c r="AE90" s="115"/>
      <c r="AF90" s="116"/>
      <c r="AG90" s="117"/>
      <c r="AH90" s="117"/>
      <c r="AI90" s="111">
        <f t="shared" si="18"/>
        <v>0</v>
      </c>
      <c r="AJ90" s="111"/>
      <c r="AK90" s="166"/>
    </row>
    <row r="91" spans="1:37" ht="11.45" customHeight="1" x14ac:dyDescent="0.2">
      <c r="A91" s="89"/>
      <c r="B91" s="117"/>
      <c r="C91" s="117"/>
      <c r="D91" s="117"/>
      <c r="E91" s="28"/>
      <c r="F91" s="29">
        <f t="shared" si="15"/>
        <v>0</v>
      </c>
      <c r="G91" s="117"/>
      <c r="H91" s="117"/>
      <c r="I91" s="117"/>
      <c r="J91" s="28"/>
      <c r="K91" s="112">
        <f t="shared" si="19"/>
        <v>0</v>
      </c>
      <c r="L91" s="113"/>
      <c r="M91" s="118"/>
      <c r="N91" s="117"/>
      <c r="O91" s="117"/>
      <c r="P91" s="117"/>
      <c r="Q91" s="114"/>
      <c r="R91" s="115"/>
      <c r="S91" s="116"/>
      <c r="T91" s="112">
        <f t="shared" si="16"/>
        <v>0</v>
      </c>
      <c r="U91" s="113"/>
      <c r="V91" s="113"/>
      <c r="W91" s="114"/>
      <c r="X91" s="115"/>
      <c r="Y91" s="116"/>
      <c r="Z91" s="117"/>
      <c r="AA91" s="117"/>
      <c r="AB91" s="111">
        <f t="shared" si="17"/>
        <v>0</v>
      </c>
      <c r="AC91" s="111"/>
      <c r="AD91" s="114"/>
      <c r="AE91" s="115"/>
      <c r="AF91" s="116"/>
      <c r="AG91" s="117"/>
      <c r="AH91" s="117"/>
      <c r="AI91" s="111">
        <f t="shared" si="18"/>
        <v>0</v>
      </c>
      <c r="AJ91" s="111"/>
      <c r="AK91" s="166"/>
    </row>
    <row r="92" spans="1:37" ht="11.45" customHeight="1" x14ac:dyDescent="0.2">
      <c r="A92" s="89"/>
      <c r="B92" s="98" t="s">
        <v>56</v>
      </c>
      <c r="C92" s="98"/>
      <c r="D92" s="98"/>
      <c r="E92" s="98"/>
      <c r="F92" s="27">
        <f>INT(SUM(F82:F91)/30)</f>
        <v>0</v>
      </c>
      <c r="G92" s="98" t="s">
        <v>56</v>
      </c>
      <c r="H92" s="98"/>
      <c r="I92" s="98"/>
      <c r="J92" s="98"/>
      <c r="K92" s="99">
        <f>INT(SUM(K82:M91)/30)</f>
        <v>0</v>
      </c>
      <c r="L92" s="100"/>
      <c r="M92" s="101"/>
      <c r="N92" s="98" t="s">
        <v>56</v>
      </c>
      <c r="O92" s="98"/>
      <c r="P92" s="98"/>
      <c r="Q92" s="98"/>
      <c r="R92" s="98"/>
      <c r="S92" s="98"/>
      <c r="T92" s="99">
        <f>INT(SUM(T82:V91)/30)</f>
        <v>0</v>
      </c>
      <c r="U92" s="100"/>
      <c r="V92" s="101"/>
      <c r="W92" s="91" t="s">
        <v>56</v>
      </c>
      <c r="X92" s="92"/>
      <c r="Y92" s="92"/>
      <c r="Z92" s="92"/>
      <c r="AA92" s="93"/>
      <c r="AB92" s="90">
        <f>INT(SUM(AB82:AC91)/30)</f>
        <v>0</v>
      </c>
      <c r="AC92" s="90"/>
      <c r="AD92" s="91" t="s">
        <v>56</v>
      </c>
      <c r="AE92" s="92"/>
      <c r="AF92" s="92"/>
      <c r="AG92" s="92"/>
      <c r="AH92" s="93"/>
      <c r="AI92" s="90">
        <f>INT(SUM(AI82:AJ91)/30)</f>
        <v>0</v>
      </c>
      <c r="AJ92" s="90"/>
      <c r="AK92" s="166"/>
    </row>
    <row r="93" spans="1:37" ht="11.45" customHeight="1" x14ac:dyDescent="0.2">
      <c r="A93" s="89"/>
      <c r="B93" s="98" t="s">
        <v>57</v>
      </c>
      <c r="C93" s="98"/>
      <c r="D93" s="98"/>
      <c r="E93" s="98"/>
      <c r="F93" s="27">
        <f>SUM(F82:F91)-F92*30</f>
        <v>0</v>
      </c>
      <c r="G93" s="98" t="s">
        <v>57</v>
      </c>
      <c r="H93" s="98"/>
      <c r="I93" s="98"/>
      <c r="J93" s="98"/>
      <c r="K93" s="99">
        <f>SUM(K82:M91)-K92*30</f>
        <v>0</v>
      </c>
      <c r="L93" s="100"/>
      <c r="M93" s="101"/>
      <c r="N93" s="98" t="s">
        <v>57</v>
      </c>
      <c r="O93" s="98"/>
      <c r="P93" s="98"/>
      <c r="Q93" s="98"/>
      <c r="R93" s="98"/>
      <c r="S93" s="98"/>
      <c r="T93" s="99">
        <f>SUM(T82:V91)-T92*30</f>
        <v>0</v>
      </c>
      <c r="U93" s="100"/>
      <c r="V93" s="101"/>
      <c r="W93" s="91" t="s">
        <v>57</v>
      </c>
      <c r="X93" s="92"/>
      <c r="Y93" s="92"/>
      <c r="Z93" s="92"/>
      <c r="AA93" s="93"/>
      <c r="AB93" s="90">
        <f>SUM(AB82:AC91)-AB92*30</f>
        <v>0</v>
      </c>
      <c r="AC93" s="90"/>
      <c r="AD93" s="91" t="s">
        <v>57</v>
      </c>
      <c r="AE93" s="92"/>
      <c r="AF93" s="92"/>
      <c r="AG93" s="92"/>
      <c r="AH93" s="93"/>
      <c r="AI93" s="90">
        <f>SUM(AI82:AJ91)-AI92*30</f>
        <v>0</v>
      </c>
      <c r="AJ93" s="90"/>
      <c r="AK93" s="166"/>
    </row>
    <row r="94" spans="1:37" ht="11.45" customHeight="1" thickBot="1" x14ac:dyDescent="0.25">
      <c r="A94" s="89"/>
      <c r="B94" s="94" t="s">
        <v>65</v>
      </c>
      <c r="C94" s="94"/>
      <c r="D94" s="94"/>
      <c r="E94" s="94"/>
      <c r="F94" s="32">
        <f>F92*0.25+IF(F93&gt;15,0.25,0)</f>
        <v>0</v>
      </c>
      <c r="G94" s="94" t="s">
        <v>65</v>
      </c>
      <c r="H94" s="94"/>
      <c r="I94" s="94"/>
      <c r="J94" s="94"/>
      <c r="K94" s="95">
        <f>K92*0.25+IF(K93&gt;15,0.25,0)</f>
        <v>0</v>
      </c>
      <c r="L94" s="96"/>
      <c r="M94" s="97"/>
      <c r="N94" s="94" t="s">
        <v>65</v>
      </c>
      <c r="O94" s="94"/>
      <c r="P94" s="94"/>
      <c r="Q94" s="94"/>
      <c r="R94" s="94"/>
      <c r="S94" s="94"/>
      <c r="T94" s="95">
        <f>T92*0.25+IF(T93&gt;15,0.25,0)</f>
        <v>0</v>
      </c>
      <c r="U94" s="96"/>
      <c r="V94" s="97"/>
      <c r="W94" s="78" t="s">
        <v>65</v>
      </c>
      <c r="X94" s="79"/>
      <c r="Y94" s="79"/>
      <c r="Z94" s="79"/>
      <c r="AA94" s="80"/>
      <c r="AB94" s="81">
        <f>AB92*0.25+IF(AB93&gt;15,0.25,0)</f>
        <v>0</v>
      </c>
      <c r="AC94" s="81"/>
      <c r="AD94" s="78" t="s">
        <v>65</v>
      </c>
      <c r="AE94" s="79"/>
      <c r="AF94" s="79"/>
      <c r="AG94" s="79"/>
      <c r="AH94" s="80"/>
      <c r="AI94" s="81">
        <f>AI92*0.25+IF(AI93&gt;15,0.25,0)</f>
        <v>0</v>
      </c>
      <c r="AJ94" s="81"/>
      <c r="AK94" s="166"/>
    </row>
    <row r="95" spans="1:37" ht="11.45" customHeight="1" thickBot="1" x14ac:dyDescent="0.25">
      <c r="A95" s="89"/>
      <c r="B95" s="82" t="s">
        <v>68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4"/>
      <c r="AH95" s="85">
        <f>SUM(F78,K78,T78,AB78,AI78,F94,K94,T94,AB94,AI94)</f>
        <v>0</v>
      </c>
      <c r="AI95" s="86"/>
      <c r="AJ95" s="87"/>
      <c r="AK95" s="166"/>
    </row>
    <row r="96" spans="1:37" ht="11.45" customHeight="1" x14ac:dyDescent="0.2">
      <c r="A96" s="89"/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66"/>
    </row>
    <row r="97" spans="1:37" ht="13.9" customHeight="1" x14ac:dyDescent="0.2">
      <c r="A97" s="89"/>
      <c r="B97" s="147" t="s">
        <v>91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66"/>
    </row>
    <row r="98" spans="1:37" ht="75" customHeight="1" x14ac:dyDescent="0.2">
      <c r="A98" s="89"/>
      <c r="B98" s="148" t="s">
        <v>48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66"/>
    </row>
    <row r="99" spans="1:37" ht="11.45" customHeight="1" x14ac:dyDescent="0.2">
      <c r="A99" s="89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66"/>
    </row>
    <row r="100" spans="1:37" ht="11.45" customHeight="1" x14ac:dyDescent="0.2">
      <c r="A100" s="89"/>
      <c r="B100" s="133" t="s">
        <v>53</v>
      </c>
      <c r="C100" s="133"/>
      <c r="D100" s="133"/>
      <c r="E100" s="134"/>
      <c r="F100" s="135"/>
      <c r="G100" s="133" t="s">
        <v>53</v>
      </c>
      <c r="H100" s="133"/>
      <c r="I100" s="133"/>
      <c r="J100" s="134"/>
      <c r="K100" s="136"/>
      <c r="L100" s="136"/>
      <c r="M100" s="136"/>
      <c r="N100" s="133" t="s">
        <v>53</v>
      </c>
      <c r="O100" s="133"/>
      <c r="P100" s="133"/>
      <c r="Q100" s="134"/>
      <c r="R100" s="136"/>
      <c r="S100" s="136"/>
      <c r="T100" s="136"/>
      <c r="U100" s="136"/>
      <c r="V100" s="135"/>
      <c r="W100" s="124" t="s">
        <v>53</v>
      </c>
      <c r="X100" s="125"/>
      <c r="Y100" s="126"/>
      <c r="Z100" s="123"/>
      <c r="AA100" s="123"/>
      <c r="AB100" s="123"/>
      <c r="AC100" s="123"/>
      <c r="AD100" s="124" t="s">
        <v>53</v>
      </c>
      <c r="AE100" s="125"/>
      <c r="AF100" s="126"/>
      <c r="AG100" s="123"/>
      <c r="AH100" s="123"/>
      <c r="AI100" s="123"/>
      <c r="AJ100" s="123"/>
      <c r="AK100" s="166"/>
    </row>
    <row r="101" spans="1:37" x14ac:dyDescent="0.2">
      <c r="A101" s="89"/>
      <c r="B101" s="119" t="s">
        <v>54</v>
      </c>
      <c r="C101" s="119"/>
      <c r="D101" s="119"/>
      <c r="E101" s="30" t="s">
        <v>55</v>
      </c>
      <c r="F101" s="11" t="s">
        <v>66</v>
      </c>
      <c r="G101" s="119" t="s">
        <v>54</v>
      </c>
      <c r="H101" s="119"/>
      <c r="I101" s="119"/>
      <c r="J101" s="30" t="s">
        <v>55</v>
      </c>
      <c r="K101" s="120" t="s">
        <v>66</v>
      </c>
      <c r="L101" s="121"/>
      <c r="M101" s="122"/>
      <c r="N101" s="119" t="s">
        <v>54</v>
      </c>
      <c r="O101" s="119"/>
      <c r="P101" s="119"/>
      <c r="Q101" s="120" t="s">
        <v>55</v>
      </c>
      <c r="R101" s="121"/>
      <c r="S101" s="122"/>
      <c r="T101" s="120" t="s">
        <v>66</v>
      </c>
      <c r="U101" s="121"/>
      <c r="V101" s="121"/>
      <c r="W101" s="120" t="s">
        <v>54</v>
      </c>
      <c r="X101" s="121"/>
      <c r="Y101" s="122"/>
      <c r="Z101" s="119" t="s">
        <v>55</v>
      </c>
      <c r="AA101" s="119"/>
      <c r="AB101" s="119" t="s">
        <v>66</v>
      </c>
      <c r="AC101" s="119"/>
      <c r="AD101" s="120" t="s">
        <v>54</v>
      </c>
      <c r="AE101" s="121"/>
      <c r="AF101" s="122"/>
      <c r="AG101" s="119" t="s">
        <v>55</v>
      </c>
      <c r="AH101" s="119"/>
      <c r="AI101" s="119" t="s">
        <v>66</v>
      </c>
      <c r="AJ101" s="119"/>
      <c r="AK101" s="166"/>
    </row>
    <row r="102" spans="1:37" x14ac:dyDescent="0.2">
      <c r="A102" s="89"/>
      <c r="B102" s="117"/>
      <c r="C102" s="117"/>
      <c r="D102" s="117"/>
      <c r="E102" s="28"/>
      <c r="F102" s="29">
        <f>IF(E102=0,0,DAYS360(B102,E102+1))</f>
        <v>0</v>
      </c>
      <c r="G102" s="117"/>
      <c r="H102" s="117"/>
      <c r="I102" s="117"/>
      <c r="J102" s="28"/>
      <c r="K102" s="112">
        <f>IF(J102=0,0,DAYS360(G102,J102+1))</f>
        <v>0</v>
      </c>
      <c r="L102" s="113"/>
      <c r="M102" s="118"/>
      <c r="N102" s="117"/>
      <c r="O102" s="117"/>
      <c r="P102" s="117"/>
      <c r="Q102" s="114"/>
      <c r="R102" s="115"/>
      <c r="S102" s="116"/>
      <c r="T102" s="112">
        <f>IF(Q102=0,0,DAYS360(N102,Q102+1))</f>
        <v>0</v>
      </c>
      <c r="U102" s="113"/>
      <c r="V102" s="113"/>
      <c r="W102" s="114"/>
      <c r="X102" s="115"/>
      <c r="Y102" s="116"/>
      <c r="Z102" s="117"/>
      <c r="AA102" s="117"/>
      <c r="AB102" s="111">
        <f>IF(Z102=0,0,DAYS360(W102,Z102+1))</f>
        <v>0</v>
      </c>
      <c r="AC102" s="111"/>
      <c r="AD102" s="114"/>
      <c r="AE102" s="115"/>
      <c r="AF102" s="116"/>
      <c r="AG102" s="117"/>
      <c r="AH102" s="117"/>
      <c r="AI102" s="111">
        <f>IF(AG102=0,0,DAYS360(AD102,AG102+1))</f>
        <v>0</v>
      </c>
      <c r="AJ102" s="111"/>
      <c r="AK102" s="166"/>
    </row>
    <row r="103" spans="1:37" ht="11.45" customHeight="1" x14ac:dyDescent="0.2">
      <c r="A103" s="89"/>
      <c r="B103" s="117"/>
      <c r="C103" s="117"/>
      <c r="D103" s="117"/>
      <c r="E103" s="28"/>
      <c r="F103" s="29">
        <f t="shared" ref="F103:F111" si="20">IF(E103=0,0,DAYS360(B103,E103+1))</f>
        <v>0</v>
      </c>
      <c r="G103" s="117"/>
      <c r="H103" s="117"/>
      <c r="I103" s="117"/>
      <c r="J103" s="28"/>
      <c r="K103" s="112">
        <f>IF(J103=0,0,DAYS360(G103,J103+1))</f>
        <v>0</v>
      </c>
      <c r="L103" s="113"/>
      <c r="M103" s="118"/>
      <c r="N103" s="117"/>
      <c r="O103" s="117"/>
      <c r="P103" s="117"/>
      <c r="Q103" s="114"/>
      <c r="R103" s="115"/>
      <c r="S103" s="116"/>
      <c r="T103" s="112">
        <f t="shared" ref="T103:T111" si="21">IF(Q103=0,0,DAYS360(N103,Q103+1))</f>
        <v>0</v>
      </c>
      <c r="U103" s="113"/>
      <c r="V103" s="113"/>
      <c r="W103" s="117"/>
      <c r="X103" s="117"/>
      <c r="Y103" s="117"/>
      <c r="Z103" s="117"/>
      <c r="AA103" s="117"/>
      <c r="AB103" s="111">
        <f t="shared" ref="AB103:AB111" si="22">IF(Z103=0,0,DAYS360(W103,Z103+1))</f>
        <v>0</v>
      </c>
      <c r="AC103" s="111"/>
      <c r="AD103" s="114"/>
      <c r="AE103" s="115"/>
      <c r="AF103" s="116"/>
      <c r="AG103" s="114"/>
      <c r="AH103" s="116"/>
      <c r="AI103" s="111">
        <f t="shared" ref="AI103:AI111" si="23">IF(AG103=0,0,DAYS360(AD103,AG103+1))</f>
        <v>0</v>
      </c>
      <c r="AJ103" s="111"/>
      <c r="AK103" s="166"/>
    </row>
    <row r="104" spans="1:37" ht="11.45" customHeight="1" x14ac:dyDescent="0.2">
      <c r="A104" s="89"/>
      <c r="B104" s="117"/>
      <c r="C104" s="117"/>
      <c r="D104" s="117"/>
      <c r="E104" s="28"/>
      <c r="F104" s="29">
        <f t="shared" si="20"/>
        <v>0</v>
      </c>
      <c r="G104" s="117"/>
      <c r="H104" s="117"/>
      <c r="I104" s="117"/>
      <c r="J104" s="28"/>
      <c r="K104" s="112">
        <f t="shared" ref="K104:K111" si="24">IF(J104=0,0,DAYS360(G104,J104+1))</f>
        <v>0</v>
      </c>
      <c r="L104" s="113"/>
      <c r="M104" s="118"/>
      <c r="N104" s="117"/>
      <c r="O104" s="117"/>
      <c r="P104" s="117"/>
      <c r="Q104" s="114"/>
      <c r="R104" s="115"/>
      <c r="S104" s="116"/>
      <c r="T104" s="112">
        <f t="shared" si="21"/>
        <v>0</v>
      </c>
      <c r="U104" s="113"/>
      <c r="V104" s="113"/>
      <c r="W104" s="114"/>
      <c r="X104" s="115"/>
      <c r="Y104" s="116"/>
      <c r="Z104" s="117"/>
      <c r="AA104" s="117"/>
      <c r="AB104" s="111">
        <f t="shared" si="22"/>
        <v>0</v>
      </c>
      <c r="AC104" s="111"/>
      <c r="AD104" s="114"/>
      <c r="AE104" s="115"/>
      <c r="AF104" s="116"/>
      <c r="AG104" s="117"/>
      <c r="AH104" s="117"/>
      <c r="AI104" s="111">
        <f t="shared" si="23"/>
        <v>0</v>
      </c>
      <c r="AJ104" s="111"/>
      <c r="AK104" s="166"/>
    </row>
    <row r="105" spans="1:37" ht="11.45" customHeight="1" x14ac:dyDescent="0.2">
      <c r="A105" s="89"/>
      <c r="B105" s="117"/>
      <c r="C105" s="117"/>
      <c r="D105" s="117"/>
      <c r="E105" s="28"/>
      <c r="F105" s="29">
        <f t="shared" si="20"/>
        <v>0</v>
      </c>
      <c r="G105" s="117"/>
      <c r="H105" s="117"/>
      <c r="I105" s="117"/>
      <c r="J105" s="28"/>
      <c r="K105" s="112">
        <f t="shared" si="24"/>
        <v>0</v>
      </c>
      <c r="L105" s="113"/>
      <c r="M105" s="118"/>
      <c r="N105" s="117"/>
      <c r="O105" s="117"/>
      <c r="P105" s="117"/>
      <c r="Q105" s="114"/>
      <c r="R105" s="115"/>
      <c r="S105" s="116"/>
      <c r="T105" s="112">
        <f t="shared" si="21"/>
        <v>0</v>
      </c>
      <c r="U105" s="113"/>
      <c r="V105" s="113"/>
      <c r="W105" s="114"/>
      <c r="X105" s="115"/>
      <c r="Y105" s="116"/>
      <c r="Z105" s="117"/>
      <c r="AA105" s="117"/>
      <c r="AB105" s="111">
        <f t="shared" si="22"/>
        <v>0</v>
      </c>
      <c r="AC105" s="111"/>
      <c r="AD105" s="114"/>
      <c r="AE105" s="115"/>
      <c r="AF105" s="116"/>
      <c r="AG105" s="117"/>
      <c r="AH105" s="117"/>
      <c r="AI105" s="111">
        <f t="shared" si="23"/>
        <v>0</v>
      </c>
      <c r="AJ105" s="111"/>
      <c r="AK105" s="166"/>
    </row>
    <row r="106" spans="1:37" ht="11.45" customHeight="1" x14ac:dyDescent="0.2">
      <c r="A106" s="89"/>
      <c r="B106" s="117"/>
      <c r="C106" s="117"/>
      <c r="D106" s="117"/>
      <c r="E106" s="28"/>
      <c r="F106" s="29">
        <f t="shared" si="20"/>
        <v>0</v>
      </c>
      <c r="G106" s="117"/>
      <c r="H106" s="117"/>
      <c r="I106" s="117"/>
      <c r="J106" s="28"/>
      <c r="K106" s="112">
        <f t="shared" si="24"/>
        <v>0</v>
      </c>
      <c r="L106" s="113"/>
      <c r="M106" s="118"/>
      <c r="N106" s="117"/>
      <c r="O106" s="117"/>
      <c r="P106" s="117"/>
      <c r="Q106" s="114"/>
      <c r="R106" s="115"/>
      <c r="S106" s="116"/>
      <c r="T106" s="112">
        <f t="shared" si="21"/>
        <v>0</v>
      </c>
      <c r="U106" s="113"/>
      <c r="V106" s="113"/>
      <c r="W106" s="114"/>
      <c r="X106" s="115"/>
      <c r="Y106" s="116"/>
      <c r="Z106" s="117"/>
      <c r="AA106" s="117"/>
      <c r="AB106" s="111">
        <f t="shared" si="22"/>
        <v>0</v>
      </c>
      <c r="AC106" s="111"/>
      <c r="AD106" s="114"/>
      <c r="AE106" s="115"/>
      <c r="AF106" s="116"/>
      <c r="AG106" s="117"/>
      <c r="AH106" s="117"/>
      <c r="AI106" s="111">
        <f t="shared" si="23"/>
        <v>0</v>
      </c>
      <c r="AJ106" s="111"/>
      <c r="AK106" s="166"/>
    </row>
    <row r="107" spans="1:37" ht="11.45" customHeight="1" x14ac:dyDescent="0.2">
      <c r="A107" s="89"/>
      <c r="B107" s="117"/>
      <c r="C107" s="117"/>
      <c r="D107" s="117"/>
      <c r="E107" s="28"/>
      <c r="F107" s="29">
        <f t="shared" si="20"/>
        <v>0</v>
      </c>
      <c r="G107" s="117"/>
      <c r="H107" s="117"/>
      <c r="I107" s="117"/>
      <c r="J107" s="28"/>
      <c r="K107" s="112">
        <f t="shared" si="24"/>
        <v>0</v>
      </c>
      <c r="L107" s="113"/>
      <c r="M107" s="118"/>
      <c r="N107" s="117"/>
      <c r="O107" s="117"/>
      <c r="P107" s="117"/>
      <c r="Q107" s="114"/>
      <c r="R107" s="115"/>
      <c r="S107" s="116"/>
      <c r="T107" s="112">
        <f t="shared" si="21"/>
        <v>0</v>
      </c>
      <c r="U107" s="113"/>
      <c r="V107" s="113"/>
      <c r="W107" s="114"/>
      <c r="X107" s="115"/>
      <c r="Y107" s="116"/>
      <c r="Z107" s="117"/>
      <c r="AA107" s="117"/>
      <c r="AB107" s="111">
        <f t="shared" si="22"/>
        <v>0</v>
      </c>
      <c r="AC107" s="111"/>
      <c r="AD107" s="114"/>
      <c r="AE107" s="115"/>
      <c r="AF107" s="116"/>
      <c r="AG107" s="117"/>
      <c r="AH107" s="117"/>
      <c r="AI107" s="111">
        <f t="shared" si="23"/>
        <v>0</v>
      </c>
      <c r="AJ107" s="111"/>
      <c r="AK107" s="166"/>
    </row>
    <row r="108" spans="1:37" ht="11.45" customHeight="1" x14ac:dyDescent="0.2">
      <c r="A108" s="89"/>
      <c r="B108" s="117"/>
      <c r="C108" s="117"/>
      <c r="D108" s="117"/>
      <c r="E108" s="28"/>
      <c r="F108" s="29">
        <f t="shared" si="20"/>
        <v>0</v>
      </c>
      <c r="G108" s="117"/>
      <c r="H108" s="117"/>
      <c r="I108" s="117"/>
      <c r="J108" s="28"/>
      <c r="K108" s="112">
        <f t="shared" si="24"/>
        <v>0</v>
      </c>
      <c r="L108" s="113"/>
      <c r="M108" s="118"/>
      <c r="N108" s="117"/>
      <c r="O108" s="117"/>
      <c r="P108" s="117"/>
      <c r="Q108" s="114"/>
      <c r="R108" s="115"/>
      <c r="S108" s="116"/>
      <c r="T108" s="112">
        <f t="shared" si="21"/>
        <v>0</v>
      </c>
      <c r="U108" s="113"/>
      <c r="V108" s="113"/>
      <c r="W108" s="114"/>
      <c r="X108" s="115"/>
      <c r="Y108" s="116"/>
      <c r="Z108" s="117"/>
      <c r="AA108" s="117"/>
      <c r="AB108" s="111">
        <f t="shared" si="22"/>
        <v>0</v>
      </c>
      <c r="AC108" s="111"/>
      <c r="AD108" s="114"/>
      <c r="AE108" s="115"/>
      <c r="AF108" s="116"/>
      <c r="AG108" s="117"/>
      <c r="AH108" s="117"/>
      <c r="AI108" s="111">
        <f t="shared" si="23"/>
        <v>0</v>
      </c>
      <c r="AJ108" s="111"/>
      <c r="AK108" s="166"/>
    </row>
    <row r="109" spans="1:37" ht="11.45" customHeight="1" x14ac:dyDescent="0.2">
      <c r="A109" s="89"/>
      <c r="B109" s="117"/>
      <c r="C109" s="117"/>
      <c r="D109" s="117"/>
      <c r="E109" s="28"/>
      <c r="F109" s="29">
        <f t="shared" si="20"/>
        <v>0</v>
      </c>
      <c r="G109" s="117"/>
      <c r="H109" s="117"/>
      <c r="I109" s="117"/>
      <c r="J109" s="28"/>
      <c r="K109" s="112">
        <f t="shared" si="24"/>
        <v>0</v>
      </c>
      <c r="L109" s="113"/>
      <c r="M109" s="118"/>
      <c r="N109" s="117"/>
      <c r="O109" s="117"/>
      <c r="P109" s="117"/>
      <c r="Q109" s="114"/>
      <c r="R109" s="115"/>
      <c r="S109" s="116"/>
      <c r="T109" s="112">
        <f t="shared" si="21"/>
        <v>0</v>
      </c>
      <c r="U109" s="113"/>
      <c r="V109" s="113"/>
      <c r="W109" s="114"/>
      <c r="X109" s="115"/>
      <c r="Y109" s="116"/>
      <c r="Z109" s="117"/>
      <c r="AA109" s="117"/>
      <c r="AB109" s="111">
        <f t="shared" si="22"/>
        <v>0</v>
      </c>
      <c r="AC109" s="111"/>
      <c r="AD109" s="114"/>
      <c r="AE109" s="115"/>
      <c r="AF109" s="116"/>
      <c r="AG109" s="117"/>
      <c r="AH109" s="117"/>
      <c r="AI109" s="111">
        <f t="shared" si="23"/>
        <v>0</v>
      </c>
      <c r="AJ109" s="111"/>
      <c r="AK109" s="166"/>
    </row>
    <row r="110" spans="1:37" ht="11.45" customHeight="1" x14ac:dyDescent="0.2">
      <c r="A110" s="89"/>
      <c r="B110" s="117"/>
      <c r="C110" s="117"/>
      <c r="D110" s="117"/>
      <c r="E110" s="28"/>
      <c r="F110" s="29">
        <f t="shared" si="20"/>
        <v>0</v>
      </c>
      <c r="G110" s="117"/>
      <c r="H110" s="117"/>
      <c r="I110" s="117"/>
      <c r="J110" s="28"/>
      <c r="K110" s="112">
        <f t="shared" si="24"/>
        <v>0</v>
      </c>
      <c r="L110" s="113"/>
      <c r="M110" s="118"/>
      <c r="N110" s="117"/>
      <c r="O110" s="117"/>
      <c r="P110" s="117"/>
      <c r="Q110" s="114"/>
      <c r="R110" s="115"/>
      <c r="S110" s="116"/>
      <c r="T110" s="112">
        <f t="shared" si="21"/>
        <v>0</v>
      </c>
      <c r="U110" s="113"/>
      <c r="V110" s="113"/>
      <c r="W110" s="114"/>
      <c r="X110" s="115"/>
      <c r="Y110" s="116"/>
      <c r="Z110" s="117"/>
      <c r="AA110" s="117"/>
      <c r="AB110" s="111">
        <f t="shared" si="22"/>
        <v>0</v>
      </c>
      <c r="AC110" s="111"/>
      <c r="AD110" s="114"/>
      <c r="AE110" s="115"/>
      <c r="AF110" s="116"/>
      <c r="AG110" s="117"/>
      <c r="AH110" s="117"/>
      <c r="AI110" s="111">
        <f t="shared" si="23"/>
        <v>0</v>
      </c>
      <c r="AJ110" s="111"/>
      <c r="AK110" s="166"/>
    </row>
    <row r="111" spans="1:37" ht="11.45" customHeight="1" x14ac:dyDescent="0.2">
      <c r="A111" s="89"/>
      <c r="B111" s="117"/>
      <c r="C111" s="117"/>
      <c r="D111" s="117"/>
      <c r="E111" s="28"/>
      <c r="F111" s="29">
        <f t="shared" si="20"/>
        <v>0</v>
      </c>
      <c r="G111" s="117"/>
      <c r="H111" s="117"/>
      <c r="I111" s="117"/>
      <c r="J111" s="28"/>
      <c r="K111" s="112">
        <f t="shared" si="24"/>
        <v>0</v>
      </c>
      <c r="L111" s="113"/>
      <c r="M111" s="118"/>
      <c r="N111" s="117"/>
      <c r="O111" s="117"/>
      <c r="P111" s="117"/>
      <c r="Q111" s="114"/>
      <c r="R111" s="115"/>
      <c r="S111" s="116"/>
      <c r="T111" s="112">
        <f t="shared" si="21"/>
        <v>0</v>
      </c>
      <c r="U111" s="113"/>
      <c r="V111" s="113"/>
      <c r="W111" s="114"/>
      <c r="X111" s="115"/>
      <c r="Y111" s="116"/>
      <c r="Z111" s="117"/>
      <c r="AA111" s="117"/>
      <c r="AB111" s="111">
        <f t="shared" si="22"/>
        <v>0</v>
      </c>
      <c r="AC111" s="111"/>
      <c r="AD111" s="114"/>
      <c r="AE111" s="115"/>
      <c r="AF111" s="116"/>
      <c r="AG111" s="117"/>
      <c r="AH111" s="117"/>
      <c r="AI111" s="111">
        <f t="shared" si="23"/>
        <v>0</v>
      </c>
      <c r="AJ111" s="111"/>
      <c r="AK111" s="166"/>
    </row>
    <row r="112" spans="1:37" ht="11.45" customHeight="1" x14ac:dyDescent="0.2">
      <c r="A112" s="89"/>
      <c r="B112" s="98" t="s">
        <v>56</v>
      </c>
      <c r="C112" s="98"/>
      <c r="D112" s="98"/>
      <c r="E112" s="98"/>
      <c r="F112" s="27">
        <f>INT(SUM(F102:F111)/30)</f>
        <v>0</v>
      </c>
      <c r="G112" s="98" t="s">
        <v>56</v>
      </c>
      <c r="H112" s="98"/>
      <c r="I112" s="98"/>
      <c r="J112" s="98"/>
      <c r="K112" s="99">
        <f>INT(SUM(K102:M111)/30)</f>
        <v>0</v>
      </c>
      <c r="L112" s="100"/>
      <c r="M112" s="101"/>
      <c r="N112" s="98" t="s">
        <v>56</v>
      </c>
      <c r="O112" s="98"/>
      <c r="P112" s="98"/>
      <c r="Q112" s="98"/>
      <c r="R112" s="98"/>
      <c r="S112" s="98"/>
      <c r="T112" s="99">
        <f>INT(SUM(T102:V111)/30)</f>
        <v>0</v>
      </c>
      <c r="U112" s="100"/>
      <c r="V112" s="101"/>
      <c r="W112" s="91" t="s">
        <v>56</v>
      </c>
      <c r="X112" s="92"/>
      <c r="Y112" s="92"/>
      <c r="Z112" s="92"/>
      <c r="AA112" s="93"/>
      <c r="AB112" s="90">
        <f>INT(SUM(AB102:AC111)/30)</f>
        <v>0</v>
      </c>
      <c r="AC112" s="90"/>
      <c r="AD112" s="91" t="s">
        <v>56</v>
      </c>
      <c r="AE112" s="92"/>
      <c r="AF112" s="92"/>
      <c r="AG112" s="92"/>
      <c r="AH112" s="93"/>
      <c r="AI112" s="90">
        <f>INT(SUM(AI102:AJ111)/30)</f>
        <v>0</v>
      </c>
      <c r="AJ112" s="90"/>
      <c r="AK112" s="166"/>
    </row>
    <row r="113" spans="1:37" ht="11.45" customHeight="1" x14ac:dyDescent="0.2">
      <c r="A113" s="89"/>
      <c r="B113" s="98" t="s">
        <v>57</v>
      </c>
      <c r="C113" s="98"/>
      <c r="D113" s="98"/>
      <c r="E113" s="98"/>
      <c r="F113" s="27">
        <f>SUM(F102:F111)-F112*30</f>
        <v>0</v>
      </c>
      <c r="G113" s="98" t="s">
        <v>57</v>
      </c>
      <c r="H113" s="98"/>
      <c r="I113" s="98"/>
      <c r="J113" s="98"/>
      <c r="K113" s="99">
        <f>SUM(K102:M111)-K112*30</f>
        <v>0</v>
      </c>
      <c r="L113" s="100"/>
      <c r="M113" s="101"/>
      <c r="N113" s="98" t="s">
        <v>57</v>
      </c>
      <c r="O113" s="98"/>
      <c r="P113" s="98"/>
      <c r="Q113" s="98"/>
      <c r="R113" s="98"/>
      <c r="S113" s="98"/>
      <c r="T113" s="99">
        <f>SUM(T102:V111)-T112*30</f>
        <v>0</v>
      </c>
      <c r="U113" s="100"/>
      <c r="V113" s="101"/>
      <c r="W113" s="91" t="s">
        <v>57</v>
      </c>
      <c r="X113" s="92"/>
      <c r="Y113" s="92"/>
      <c r="Z113" s="92"/>
      <c r="AA113" s="93"/>
      <c r="AB113" s="90">
        <f>SUM(AB102:AC111)-AB112*30</f>
        <v>0</v>
      </c>
      <c r="AC113" s="90"/>
      <c r="AD113" s="91" t="s">
        <v>57</v>
      </c>
      <c r="AE113" s="92"/>
      <c r="AF113" s="92"/>
      <c r="AG113" s="92"/>
      <c r="AH113" s="93"/>
      <c r="AI113" s="90">
        <f>SUM(AI102:AJ111)-AI112*30</f>
        <v>0</v>
      </c>
      <c r="AJ113" s="90"/>
      <c r="AK113" s="166"/>
    </row>
    <row r="114" spans="1:37" ht="11.45" customHeight="1" x14ac:dyDescent="0.2">
      <c r="A114" s="89"/>
      <c r="B114" s="137" t="s">
        <v>65</v>
      </c>
      <c r="C114" s="137"/>
      <c r="D114" s="137"/>
      <c r="E114" s="137"/>
      <c r="F114" s="33">
        <f>F112*0.1+IF(F113&gt;15,0.1,0)</f>
        <v>0</v>
      </c>
      <c r="G114" s="137" t="s">
        <v>65</v>
      </c>
      <c r="H114" s="137"/>
      <c r="I114" s="137"/>
      <c r="J114" s="137"/>
      <c r="K114" s="138">
        <f>K112*0.1+IF(K113&gt;15,0.1,0)</f>
        <v>0</v>
      </c>
      <c r="L114" s="139"/>
      <c r="M114" s="140"/>
      <c r="N114" s="137" t="s">
        <v>65</v>
      </c>
      <c r="O114" s="137"/>
      <c r="P114" s="137"/>
      <c r="Q114" s="137"/>
      <c r="R114" s="137"/>
      <c r="S114" s="137"/>
      <c r="T114" s="138">
        <f>T112*0.1+IF(T113&gt;15,0.1,0)</f>
        <v>0</v>
      </c>
      <c r="U114" s="139"/>
      <c r="V114" s="140"/>
      <c r="W114" s="127" t="s">
        <v>65</v>
      </c>
      <c r="X114" s="128"/>
      <c r="Y114" s="128"/>
      <c r="Z114" s="128"/>
      <c r="AA114" s="129"/>
      <c r="AB114" s="130">
        <f>AB112*0.1+IF(AB113&gt;15,0.1,0)</f>
        <v>0</v>
      </c>
      <c r="AC114" s="130"/>
      <c r="AD114" s="127" t="s">
        <v>65</v>
      </c>
      <c r="AE114" s="128"/>
      <c r="AF114" s="128"/>
      <c r="AG114" s="128"/>
      <c r="AH114" s="129"/>
      <c r="AI114" s="130">
        <f>AI112*0.1+IF(AI113&gt;15,0.1,0)</f>
        <v>0</v>
      </c>
      <c r="AJ114" s="130"/>
      <c r="AK114" s="166"/>
    </row>
    <row r="115" spans="1:37" ht="11.45" customHeight="1" x14ac:dyDescent="0.2">
      <c r="A115" s="89"/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66"/>
    </row>
    <row r="116" spans="1:37" ht="11.45" customHeight="1" x14ac:dyDescent="0.2">
      <c r="A116" s="89"/>
      <c r="B116" s="133" t="s">
        <v>53</v>
      </c>
      <c r="C116" s="133"/>
      <c r="D116" s="133"/>
      <c r="E116" s="134"/>
      <c r="F116" s="135"/>
      <c r="G116" s="133" t="s">
        <v>53</v>
      </c>
      <c r="H116" s="133"/>
      <c r="I116" s="133"/>
      <c r="J116" s="134"/>
      <c r="K116" s="136"/>
      <c r="L116" s="136"/>
      <c r="M116" s="136"/>
      <c r="N116" s="133" t="s">
        <v>53</v>
      </c>
      <c r="O116" s="133"/>
      <c r="P116" s="133"/>
      <c r="Q116" s="134"/>
      <c r="R116" s="136"/>
      <c r="S116" s="136"/>
      <c r="T116" s="136"/>
      <c r="U116" s="136"/>
      <c r="V116" s="135"/>
      <c r="W116" s="124" t="s">
        <v>53</v>
      </c>
      <c r="X116" s="125"/>
      <c r="Y116" s="126"/>
      <c r="Z116" s="123"/>
      <c r="AA116" s="123"/>
      <c r="AB116" s="123"/>
      <c r="AC116" s="123"/>
      <c r="AD116" s="124" t="s">
        <v>53</v>
      </c>
      <c r="AE116" s="125"/>
      <c r="AF116" s="126"/>
      <c r="AG116" s="123"/>
      <c r="AH116" s="123"/>
      <c r="AI116" s="123"/>
      <c r="AJ116" s="123"/>
      <c r="AK116" s="166"/>
    </row>
    <row r="117" spans="1:37" x14ac:dyDescent="0.2">
      <c r="A117" s="89"/>
      <c r="B117" s="119" t="s">
        <v>54</v>
      </c>
      <c r="C117" s="119"/>
      <c r="D117" s="119"/>
      <c r="E117" s="37" t="s">
        <v>55</v>
      </c>
      <c r="F117" s="11" t="s">
        <v>66</v>
      </c>
      <c r="G117" s="119" t="s">
        <v>54</v>
      </c>
      <c r="H117" s="119"/>
      <c r="I117" s="119"/>
      <c r="J117" s="37" t="s">
        <v>55</v>
      </c>
      <c r="K117" s="120" t="s">
        <v>66</v>
      </c>
      <c r="L117" s="121"/>
      <c r="M117" s="122"/>
      <c r="N117" s="119" t="s">
        <v>54</v>
      </c>
      <c r="O117" s="119"/>
      <c r="P117" s="119"/>
      <c r="Q117" s="120" t="s">
        <v>55</v>
      </c>
      <c r="R117" s="121"/>
      <c r="S117" s="122"/>
      <c r="T117" s="120" t="s">
        <v>66</v>
      </c>
      <c r="U117" s="121"/>
      <c r="V117" s="121"/>
      <c r="W117" s="120" t="s">
        <v>54</v>
      </c>
      <c r="X117" s="121"/>
      <c r="Y117" s="122"/>
      <c r="Z117" s="119" t="s">
        <v>55</v>
      </c>
      <c r="AA117" s="119"/>
      <c r="AB117" s="119" t="s">
        <v>66</v>
      </c>
      <c r="AC117" s="119"/>
      <c r="AD117" s="120" t="s">
        <v>54</v>
      </c>
      <c r="AE117" s="121"/>
      <c r="AF117" s="122"/>
      <c r="AG117" s="119" t="s">
        <v>55</v>
      </c>
      <c r="AH117" s="119"/>
      <c r="AI117" s="119" t="s">
        <v>66</v>
      </c>
      <c r="AJ117" s="119"/>
      <c r="AK117" s="166"/>
    </row>
    <row r="118" spans="1:37" x14ac:dyDescent="0.2">
      <c r="A118" s="89"/>
      <c r="B118" s="117"/>
      <c r="C118" s="117"/>
      <c r="D118" s="117"/>
      <c r="E118" s="38"/>
      <c r="F118" s="39">
        <f>IF(E118=0,0,DAYS360(B118,E118+1))</f>
        <v>0</v>
      </c>
      <c r="G118" s="117"/>
      <c r="H118" s="117"/>
      <c r="I118" s="117"/>
      <c r="J118" s="38"/>
      <c r="K118" s="112">
        <f>IF(J118=0,0,DAYS360(G118,J118+1))</f>
        <v>0</v>
      </c>
      <c r="L118" s="113"/>
      <c r="M118" s="118"/>
      <c r="N118" s="117"/>
      <c r="O118" s="117"/>
      <c r="P118" s="117"/>
      <c r="Q118" s="114"/>
      <c r="R118" s="115"/>
      <c r="S118" s="116"/>
      <c r="T118" s="112">
        <f>IF(Q118=0,0,DAYS360(N118,Q118+1))</f>
        <v>0</v>
      </c>
      <c r="U118" s="113"/>
      <c r="V118" s="113"/>
      <c r="W118" s="114"/>
      <c r="X118" s="115"/>
      <c r="Y118" s="116"/>
      <c r="Z118" s="117"/>
      <c r="AA118" s="117"/>
      <c r="AB118" s="111">
        <f>IF(Z118=0,0,DAYS360(W118,Z118+1))</f>
        <v>0</v>
      </c>
      <c r="AC118" s="111"/>
      <c r="AD118" s="114"/>
      <c r="AE118" s="115"/>
      <c r="AF118" s="116"/>
      <c r="AG118" s="117"/>
      <c r="AH118" s="117"/>
      <c r="AI118" s="111">
        <f>IF(AG118=0,0,DAYS360(AD118,AG118+1))</f>
        <v>0</v>
      </c>
      <c r="AJ118" s="111"/>
      <c r="AK118" s="166"/>
    </row>
    <row r="119" spans="1:37" ht="11.45" customHeight="1" x14ac:dyDescent="0.2">
      <c r="A119" s="89"/>
      <c r="B119" s="117"/>
      <c r="C119" s="117"/>
      <c r="D119" s="117"/>
      <c r="E119" s="38"/>
      <c r="F119" s="39">
        <f t="shared" ref="F119:F127" si="25">IF(E119=0,0,DAYS360(B119,E119+1))</f>
        <v>0</v>
      </c>
      <c r="G119" s="117"/>
      <c r="H119" s="117"/>
      <c r="I119" s="117"/>
      <c r="J119" s="38"/>
      <c r="K119" s="112">
        <f>IF(J119=0,0,DAYS360(G119,J119+1))</f>
        <v>0</v>
      </c>
      <c r="L119" s="113"/>
      <c r="M119" s="118"/>
      <c r="N119" s="117"/>
      <c r="O119" s="117"/>
      <c r="P119" s="117"/>
      <c r="Q119" s="114"/>
      <c r="R119" s="115"/>
      <c r="S119" s="116"/>
      <c r="T119" s="112">
        <f t="shared" ref="T119:T127" si="26">IF(Q119=0,0,DAYS360(N119,Q119+1))</f>
        <v>0</v>
      </c>
      <c r="U119" s="113"/>
      <c r="V119" s="113"/>
      <c r="W119" s="117"/>
      <c r="X119" s="117"/>
      <c r="Y119" s="117"/>
      <c r="Z119" s="117"/>
      <c r="AA119" s="117"/>
      <c r="AB119" s="111">
        <f t="shared" ref="AB119:AB127" si="27">IF(Z119=0,0,DAYS360(W119,Z119+1))</f>
        <v>0</v>
      </c>
      <c r="AC119" s="111"/>
      <c r="AD119" s="114"/>
      <c r="AE119" s="115"/>
      <c r="AF119" s="116"/>
      <c r="AG119" s="114"/>
      <c r="AH119" s="116"/>
      <c r="AI119" s="111">
        <f t="shared" ref="AI119:AI127" si="28">IF(AG119=0,0,DAYS360(AD119,AG119+1))</f>
        <v>0</v>
      </c>
      <c r="AJ119" s="111"/>
      <c r="AK119" s="166"/>
    </row>
    <row r="120" spans="1:37" ht="11.45" customHeight="1" x14ac:dyDescent="0.2">
      <c r="A120" s="89"/>
      <c r="B120" s="117"/>
      <c r="C120" s="117"/>
      <c r="D120" s="117"/>
      <c r="E120" s="38"/>
      <c r="F120" s="39">
        <f t="shared" si="25"/>
        <v>0</v>
      </c>
      <c r="G120" s="117"/>
      <c r="H120" s="117"/>
      <c r="I120" s="117"/>
      <c r="J120" s="38"/>
      <c r="K120" s="112">
        <f t="shared" ref="K120:K127" si="29">IF(J120=0,0,DAYS360(G120,J120+1))</f>
        <v>0</v>
      </c>
      <c r="L120" s="113"/>
      <c r="M120" s="118"/>
      <c r="N120" s="117"/>
      <c r="O120" s="117"/>
      <c r="P120" s="117"/>
      <c r="Q120" s="114"/>
      <c r="R120" s="115"/>
      <c r="S120" s="116"/>
      <c r="T120" s="112">
        <f t="shared" si="26"/>
        <v>0</v>
      </c>
      <c r="U120" s="113"/>
      <c r="V120" s="113"/>
      <c r="W120" s="114"/>
      <c r="X120" s="115"/>
      <c r="Y120" s="116"/>
      <c r="Z120" s="117"/>
      <c r="AA120" s="117"/>
      <c r="AB120" s="111">
        <f t="shared" si="27"/>
        <v>0</v>
      </c>
      <c r="AC120" s="111"/>
      <c r="AD120" s="114"/>
      <c r="AE120" s="115"/>
      <c r="AF120" s="116"/>
      <c r="AG120" s="117"/>
      <c r="AH120" s="117"/>
      <c r="AI120" s="111">
        <f t="shared" si="28"/>
        <v>0</v>
      </c>
      <c r="AJ120" s="111"/>
      <c r="AK120" s="166"/>
    </row>
    <row r="121" spans="1:37" ht="11.45" customHeight="1" x14ac:dyDescent="0.2">
      <c r="A121" s="89"/>
      <c r="B121" s="117"/>
      <c r="C121" s="117"/>
      <c r="D121" s="117"/>
      <c r="E121" s="38"/>
      <c r="F121" s="39">
        <f t="shared" si="25"/>
        <v>0</v>
      </c>
      <c r="G121" s="117"/>
      <c r="H121" s="117"/>
      <c r="I121" s="117"/>
      <c r="J121" s="38"/>
      <c r="K121" s="112">
        <f t="shared" si="29"/>
        <v>0</v>
      </c>
      <c r="L121" s="113"/>
      <c r="M121" s="118"/>
      <c r="N121" s="117"/>
      <c r="O121" s="117"/>
      <c r="P121" s="117"/>
      <c r="Q121" s="114"/>
      <c r="R121" s="115"/>
      <c r="S121" s="116"/>
      <c r="T121" s="112">
        <f t="shared" si="26"/>
        <v>0</v>
      </c>
      <c r="U121" s="113"/>
      <c r="V121" s="113"/>
      <c r="W121" s="114"/>
      <c r="X121" s="115"/>
      <c r="Y121" s="116"/>
      <c r="Z121" s="117"/>
      <c r="AA121" s="117"/>
      <c r="AB121" s="111">
        <f t="shared" si="27"/>
        <v>0</v>
      </c>
      <c r="AC121" s="111"/>
      <c r="AD121" s="114"/>
      <c r="AE121" s="115"/>
      <c r="AF121" s="116"/>
      <c r="AG121" s="117"/>
      <c r="AH121" s="117"/>
      <c r="AI121" s="111">
        <f t="shared" si="28"/>
        <v>0</v>
      </c>
      <c r="AJ121" s="111"/>
      <c r="AK121" s="166"/>
    </row>
    <row r="122" spans="1:37" ht="11.45" customHeight="1" x14ac:dyDescent="0.2">
      <c r="A122" s="89"/>
      <c r="B122" s="117"/>
      <c r="C122" s="117"/>
      <c r="D122" s="117"/>
      <c r="E122" s="38"/>
      <c r="F122" s="39">
        <f t="shared" si="25"/>
        <v>0</v>
      </c>
      <c r="G122" s="117"/>
      <c r="H122" s="117"/>
      <c r="I122" s="117"/>
      <c r="J122" s="38"/>
      <c r="K122" s="112">
        <f t="shared" si="29"/>
        <v>0</v>
      </c>
      <c r="L122" s="113"/>
      <c r="M122" s="118"/>
      <c r="N122" s="117"/>
      <c r="O122" s="117"/>
      <c r="P122" s="117"/>
      <c r="Q122" s="114"/>
      <c r="R122" s="115"/>
      <c r="S122" s="116"/>
      <c r="T122" s="112">
        <f t="shared" si="26"/>
        <v>0</v>
      </c>
      <c r="U122" s="113"/>
      <c r="V122" s="113"/>
      <c r="W122" s="114"/>
      <c r="X122" s="115"/>
      <c r="Y122" s="116"/>
      <c r="Z122" s="117"/>
      <c r="AA122" s="117"/>
      <c r="AB122" s="111">
        <f t="shared" si="27"/>
        <v>0</v>
      </c>
      <c r="AC122" s="111"/>
      <c r="AD122" s="114"/>
      <c r="AE122" s="115"/>
      <c r="AF122" s="116"/>
      <c r="AG122" s="117"/>
      <c r="AH122" s="117"/>
      <c r="AI122" s="111">
        <f t="shared" si="28"/>
        <v>0</v>
      </c>
      <c r="AJ122" s="111"/>
      <c r="AK122" s="166"/>
    </row>
    <row r="123" spans="1:37" ht="11.45" customHeight="1" x14ac:dyDescent="0.2">
      <c r="A123" s="89"/>
      <c r="B123" s="117"/>
      <c r="C123" s="117"/>
      <c r="D123" s="117"/>
      <c r="E123" s="38"/>
      <c r="F123" s="39">
        <f t="shared" si="25"/>
        <v>0</v>
      </c>
      <c r="G123" s="117"/>
      <c r="H123" s="117"/>
      <c r="I123" s="117"/>
      <c r="J123" s="38"/>
      <c r="K123" s="112">
        <f t="shared" si="29"/>
        <v>0</v>
      </c>
      <c r="L123" s="113"/>
      <c r="M123" s="118"/>
      <c r="N123" s="117"/>
      <c r="O123" s="117"/>
      <c r="P123" s="117"/>
      <c r="Q123" s="114"/>
      <c r="R123" s="115"/>
      <c r="S123" s="116"/>
      <c r="T123" s="112">
        <f t="shared" si="26"/>
        <v>0</v>
      </c>
      <c r="U123" s="113"/>
      <c r="V123" s="113"/>
      <c r="W123" s="114"/>
      <c r="X123" s="115"/>
      <c r="Y123" s="116"/>
      <c r="Z123" s="117"/>
      <c r="AA123" s="117"/>
      <c r="AB123" s="111">
        <f t="shared" si="27"/>
        <v>0</v>
      </c>
      <c r="AC123" s="111"/>
      <c r="AD123" s="114"/>
      <c r="AE123" s="115"/>
      <c r="AF123" s="116"/>
      <c r="AG123" s="117"/>
      <c r="AH123" s="117"/>
      <c r="AI123" s="111">
        <f t="shared" si="28"/>
        <v>0</v>
      </c>
      <c r="AJ123" s="111"/>
      <c r="AK123" s="166"/>
    </row>
    <row r="124" spans="1:37" ht="11.45" customHeight="1" x14ac:dyDescent="0.2">
      <c r="A124" s="89"/>
      <c r="B124" s="117"/>
      <c r="C124" s="117"/>
      <c r="D124" s="117"/>
      <c r="E124" s="38"/>
      <c r="F124" s="39">
        <f t="shared" si="25"/>
        <v>0</v>
      </c>
      <c r="G124" s="117"/>
      <c r="H124" s="117"/>
      <c r="I124" s="117"/>
      <c r="J124" s="38"/>
      <c r="K124" s="112">
        <f t="shared" si="29"/>
        <v>0</v>
      </c>
      <c r="L124" s="113"/>
      <c r="M124" s="118"/>
      <c r="N124" s="117"/>
      <c r="O124" s="117"/>
      <c r="P124" s="117"/>
      <c r="Q124" s="114"/>
      <c r="R124" s="115"/>
      <c r="S124" s="116"/>
      <c r="T124" s="112">
        <f t="shared" si="26"/>
        <v>0</v>
      </c>
      <c r="U124" s="113"/>
      <c r="V124" s="113"/>
      <c r="W124" s="114"/>
      <c r="X124" s="115"/>
      <c r="Y124" s="116"/>
      <c r="Z124" s="117"/>
      <c r="AA124" s="117"/>
      <c r="AB124" s="111">
        <f t="shared" si="27"/>
        <v>0</v>
      </c>
      <c r="AC124" s="111"/>
      <c r="AD124" s="114"/>
      <c r="AE124" s="115"/>
      <c r="AF124" s="116"/>
      <c r="AG124" s="117"/>
      <c r="AH124" s="117"/>
      <c r="AI124" s="111">
        <f t="shared" si="28"/>
        <v>0</v>
      </c>
      <c r="AJ124" s="111"/>
      <c r="AK124" s="166"/>
    </row>
    <row r="125" spans="1:37" ht="11.45" customHeight="1" x14ac:dyDescent="0.2">
      <c r="A125" s="89"/>
      <c r="B125" s="117"/>
      <c r="C125" s="117"/>
      <c r="D125" s="117"/>
      <c r="E125" s="38"/>
      <c r="F125" s="39">
        <f t="shared" si="25"/>
        <v>0</v>
      </c>
      <c r="G125" s="117"/>
      <c r="H125" s="117"/>
      <c r="I125" s="117"/>
      <c r="J125" s="38"/>
      <c r="K125" s="112">
        <f t="shared" si="29"/>
        <v>0</v>
      </c>
      <c r="L125" s="113"/>
      <c r="M125" s="118"/>
      <c r="N125" s="117"/>
      <c r="O125" s="117"/>
      <c r="P125" s="117"/>
      <c r="Q125" s="114"/>
      <c r="R125" s="115"/>
      <c r="S125" s="116"/>
      <c r="T125" s="112">
        <f t="shared" si="26"/>
        <v>0</v>
      </c>
      <c r="U125" s="113"/>
      <c r="V125" s="113"/>
      <c r="W125" s="114"/>
      <c r="X125" s="115"/>
      <c r="Y125" s="116"/>
      <c r="Z125" s="117"/>
      <c r="AA125" s="117"/>
      <c r="AB125" s="111">
        <f t="shared" si="27"/>
        <v>0</v>
      </c>
      <c r="AC125" s="111"/>
      <c r="AD125" s="114"/>
      <c r="AE125" s="115"/>
      <c r="AF125" s="116"/>
      <c r="AG125" s="117"/>
      <c r="AH125" s="117"/>
      <c r="AI125" s="111">
        <f t="shared" si="28"/>
        <v>0</v>
      </c>
      <c r="AJ125" s="111"/>
      <c r="AK125" s="166"/>
    </row>
    <row r="126" spans="1:37" ht="11.45" customHeight="1" x14ac:dyDescent="0.2">
      <c r="A126" s="89"/>
      <c r="B126" s="117"/>
      <c r="C126" s="117"/>
      <c r="D126" s="117"/>
      <c r="E126" s="38"/>
      <c r="F126" s="39">
        <f t="shared" si="25"/>
        <v>0</v>
      </c>
      <c r="G126" s="117"/>
      <c r="H126" s="117"/>
      <c r="I126" s="117"/>
      <c r="J126" s="38"/>
      <c r="K126" s="112">
        <f t="shared" si="29"/>
        <v>0</v>
      </c>
      <c r="L126" s="113"/>
      <c r="M126" s="118"/>
      <c r="N126" s="117"/>
      <c r="O126" s="117"/>
      <c r="P126" s="117"/>
      <c r="Q126" s="114"/>
      <c r="R126" s="115"/>
      <c r="S126" s="116"/>
      <c r="T126" s="112">
        <f t="shared" si="26"/>
        <v>0</v>
      </c>
      <c r="U126" s="113"/>
      <c r="V126" s="113"/>
      <c r="W126" s="114"/>
      <c r="X126" s="115"/>
      <c r="Y126" s="116"/>
      <c r="Z126" s="117"/>
      <c r="AA126" s="117"/>
      <c r="AB126" s="111">
        <f t="shared" si="27"/>
        <v>0</v>
      </c>
      <c r="AC126" s="111"/>
      <c r="AD126" s="114"/>
      <c r="AE126" s="115"/>
      <c r="AF126" s="116"/>
      <c r="AG126" s="117"/>
      <c r="AH126" s="117"/>
      <c r="AI126" s="111">
        <f t="shared" si="28"/>
        <v>0</v>
      </c>
      <c r="AJ126" s="111"/>
      <c r="AK126" s="166"/>
    </row>
    <row r="127" spans="1:37" ht="11.45" customHeight="1" x14ac:dyDescent="0.2">
      <c r="A127" s="89"/>
      <c r="B127" s="117"/>
      <c r="C127" s="117"/>
      <c r="D127" s="117"/>
      <c r="E127" s="38"/>
      <c r="F127" s="39">
        <f t="shared" si="25"/>
        <v>0</v>
      </c>
      <c r="G127" s="117"/>
      <c r="H127" s="117"/>
      <c r="I127" s="117"/>
      <c r="J127" s="38"/>
      <c r="K127" s="112">
        <f t="shared" si="29"/>
        <v>0</v>
      </c>
      <c r="L127" s="113"/>
      <c r="M127" s="118"/>
      <c r="N127" s="117"/>
      <c r="O127" s="117"/>
      <c r="P127" s="117"/>
      <c r="Q127" s="114"/>
      <c r="R127" s="115"/>
      <c r="S127" s="116"/>
      <c r="T127" s="112">
        <f t="shared" si="26"/>
        <v>0</v>
      </c>
      <c r="U127" s="113"/>
      <c r="V127" s="113"/>
      <c r="W127" s="114"/>
      <c r="X127" s="115"/>
      <c r="Y127" s="116"/>
      <c r="Z127" s="117"/>
      <c r="AA127" s="117"/>
      <c r="AB127" s="111">
        <f t="shared" si="27"/>
        <v>0</v>
      </c>
      <c r="AC127" s="111"/>
      <c r="AD127" s="114"/>
      <c r="AE127" s="115"/>
      <c r="AF127" s="116"/>
      <c r="AG127" s="117"/>
      <c r="AH127" s="117"/>
      <c r="AI127" s="111">
        <f t="shared" si="28"/>
        <v>0</v>
      </c>
      <c r="AJ127" s="111"/>
      <c r="AK127" s="166"/>
    </row>
    <row r="128" spans="1:37" ht="11.45" customHeight="1" x14ac:dyDescent="0.2">
      <c r="A128" s="89"/>
      <c r="B128" s="98" t="s">
        <v>56</v>
      </c>
      <c r="C128" s="98"/>
      <c r="D128" s="98"/>
      <c r="E128" s="98"/>
      <c r="F128" s="41">
        <f>INT(SUM(F118:F127)/30)</f>
        <v>0</v>
      </c>
      <c r="G128" s="98" t="s">
        <v>56</v>
      </c>
      <c r="H128" s="98"/>
      <c r="I128" s="98"/>
      <c r="J128" s="98"/>
      <c r="K128" s="99">
        <f>INT(SUM(K118:M127)/30)</f>
        <v>0</v>
      </c>
      <c r="L128" s="100"/>
      <c r="M128" s="101"/>
      <c r="N128" s="98" t="s">
        <v>56</v>
      </c>
      <c r="O128" s="98"/>
      <c r="P128" s="98"/>
      <c r="Q128" s="98"/>
      <c r="R128" s="98"/>
      <c r="S128" s="98"/>
      <c r="T128" s="99">
        <f>INT(SUM(T118:V127)/30)</f>
        <v>0</v>
      </c>
      <c r="U128" s="100"/>
      <c r="V128" s="101"/>
      <c r="W128" s="91" t="s">
        <v>56</v>
      </c>
      <c r="X128" s="92"/>
      <c r="Y128" s="92"/>
      <c r="Z128" s="92"/>
      <c r="AA128" s="93"/>
      <c r="AB128" s="90">
        <f>INT(SUM(AB118:AC127)/30)</f>
        <v>0</v>
      </c>
      <c r="AC128" s="90"/>
      <c r="AD128" s="91" t="s">
        <v>56</v>
      </c>
      <c r="AE128" s="92"/>
      <c r="AF128" s="92"/>
      <c r="AG128" s="92"/>
      <c r="AH128" s="93"/>
      <c r="AI128" s="90">
        <f>INT(SUM(AI118:AJ127)/30)</f>
        <v>0</v>
      </c>
      <c r="AJ128" s="90"/>
      <c r="AK128" s="166"/>
    </row>
    <row r="129" spans="1:37" ht="11.45" customHeight="1" x14ac:dyDescent="0.2">
      <c r="A129" s="89"/>
      <c r="B129" s="98" t="s">
        <v>57</v>
      </c>
      <c r="C129" s="98"/>
      <c r="D129" s="98"/>
      <c r="E129" s="98"/>
      <c r="F129" s="41">
        <f>SUM(F118:F127)-F128*30</f>
        <v>0</v>
      </c>
      <c r="G129" s="98" t="s">
        <v>57</v>
      </c>
      <c r="H129" s="98"/>
      <c r="I129" s="98"/>
      <c r="J129" s="98"/>
      <c r="K129" s="99">
        <f>SUM(K118:M127)-K128*30</f>
        <v>0</v>
      </c>
      <c r="L129" s="100"/>
      <c r="M129" s="101"/>
      <c r="N129" s="98" t="s">
        <v>57</v>
      </c>
      <c r="O129" s="98"/>
      <c r="P129" s="98"/>
      <c r="Q129" s="98"/>
      <c r="R129" s="98"/>
      <c r="S129" s="98"/>
      <c r="T129" s="99">
        <f>SUM(T118:V127)-T128*30</f>
        <v>0</v>
      </c>
      <c r="U129" s="100"/>
      <c r="V129" s="101"/>
      <c r="W129" s="91" t="s">
        <v>57</v>
      </c>
      <c r="X129" s="92"/>
      <c r="Y129" s="92"/>
      <c r="Z129" s="92"/>
      <c r="AA129" s="93"/>
      <c r="AB129" s="90">
        <f>SUM(AB118:AC127)-AB128*30</f>
        <v>0</v>
      </c>
      <c r="AC129" s="90"/>
      <c r="AD129" s="91" t="s">
        <v>57</v>
      </c>
      <c r="AE129" s="92"/>
      <c r="AF129" s="92"/>
      <c r="AG129" s="92"/>
      <c r="AH129" s="93"/>
      <c r="AI129" s="90">
        <f>SUM(AI118:AJ127)-AI128*30</f>
        <v>0</v>
      </c>
      <c r="AJ129" s="90"/>
      <c r="AK129" s="166"/>
    </row>
    <row r="130" spans="1:37" ht="11.45" customHeight="1" x14ac:dyDescent="0.2">
      <c r="A130" s="89"/>
      <c r="B130" s="137" t="s">
        <v>65</v>
      </c>
      <c r="C130" s="137"/>
      <c r="D130" s="137"/>
      <c r="E130" s="137"/>
      <c r="F130" s="40">
        <f>F128*0.1+IF(F129&gt;15,0.1,0)</f>
        <v>0</v>
      </c>
      <c r="G130" s="137" t="s">
        <v>65</v>
      </c>
      <c r="H130" s="137"/>
      <c r="I130" s="137"/>
      <c r="J130" s="137"/>
      <c r="K130" s="138">
        <f>K128*0.1+IF(K129&gt;15,0.1,0)</f>
        <v>0</v>
      </c>
      <c r="L130" s="139"/>
      <c r="M130" s="140"/>
      <c r="N130" s="137" t="s">
        <v>65</v>
      </c>
      <c r="O130" s="137"/>
      <c r="P130" s="137"/>
      <c r="Q130" s="137"/>
      <c r="R130" s="137"/>
      <c r="S130" s="137"/>
      <c r="T130" s="138">
        <f>T128*0.1+IF(T129&gt;15,0.1,0)</f>
        <v>0</v>
      </c>
      <c r="U130" s="139"/>
      <c r="V130" s="140"/>
      <c r="W130" s="127" t="s">
        <v>65</v>
      </c>
      <c r="X130" s="128"/>
      <c r="Y130" s="128"/>
      <c r="Z130" s="128"/>
      <c r="AA130" s="129"/>
      <c r="AB130" s="130">
        <f>AB128*0.1+IF(AB129&gt;15,0.1,0)</f>
        <v>0</v>
      </c>
      <c r="AC130" s="130"/>
      <c r="AD130" s="127" t="s">
        <v>65</v>
      </c>
      <c r="AE130" s="128"/>
      <c r="AF130" s="128"/>
      <c r="AG130" s="128"/>
      <c r="AH130" s="129"/>
      <c r="AI130" s="130">
        <f>AI128*0.1+IF(AI129&gt;15,0.1,0)</f>
        <v>0</v>
      </c>
      <c r="AJ130" s="130"/>
      <c r="AK130" s="166"/>
    </row>
    <row r="131" spans="1:37" ht="11.45" customHeight="1" x14ac:dyDescent="0.2">
      <c r="A131" s="89"/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66"/>
    </row>
    <row r="132" spans="1:37" ht="11.45" customHeight="1" x14ac:dyDescent="0.2">
      <c r="A132" s="89"/>
      <c r="B132" s="133" t="s">
        <v>53</v>
      </c>
      <c r="C132" s="133"/>
      <c r="D132" s="133"/>
      <c r="E132" s="134"/>
      <c r="F132" s="135"/>
      <c r="G132" s="133" t="s">
        <v>53</v>
      </c>
      <c r="H132" s="133"/>
      <c r="I132" s="133"/>
      <c r="J132" s="134"/>
      <c r="K132" s="136"/>
      <c r="L132" s="136"/>
      <c r="M132" s="136"/>
      <c r="N132" s="133" t="s">
        <v>53</v>
      </c>
      <c r="O132" s="133"/>
      <c r="P132" s="133"/>
      <c r="Q132" s="134"/>
      <c r="R132" s="136"/>
      <c r="S132" s="136"/>
      <c r="T132" s="136"/>
      <c r="U132" s="136"/>
      <c r="V132" s="135"/>
      <c r="W132" s="124" t="s">
        <v>53</v>
      </c>
      <c r="X132" s="125"/>
      <c r="Y132" s="126"/>
      <c r="Z132" s="123"/>
      <c r="AA132" s="123"/>
      <c r="AB132" s="123"/>
      <c r="AC132" s="123"/>
      <c r="AD132" s="124" t="s">
        <v>53</v>
      </c>
      <c r="AE132" s="125"/>
      <c r="AF132" s="126"/>
      <c r="AG132" s="123"/>
      <c r="AH132" s="123"/>
      <c r="AI132" s="123"/>
      <c r="AJ132" s="123"/>
      <c r="AK132" s="166"/>
    </row>
    <row r="133" spans="1:37" x14ac:dyDescent="0.2">
      <c r="A133" s="89"/>
      <c r="B133" s="119" t="s">
        <v>54</v>
      </c>
      <c r="C133" s="119"/>
      <c r="D133" s="119"/>
      <c r="E133" s="30" t="s">
        <v>55</v>
      </c>
      <c r="F133" s="11" t="s">
        <v>66</v>
      </c>
      <c r="G133" s="119" t="s">
        <v>54</v>
      </c>
      <c r="H133" s="119"/>
      <c r="I133" s="119"/>
      <c r="J133" s="30" t="s">
        <v>55</v>
      </c>
      <c r="K133" s="120" t="s">
        <v>66</v>
      </c>
      <c r="L133" s="121"/>
      <c r="M133" s="122"/>
      <c r="N133" s="119" t="s">
        <v>54</v>
      </c>
      <c r="O133" s="119"/>
      <c r="P133" s="119"/>
      <c r="Q133" s="120" t="s">
        <v>55</v>
      </c>
      <c r="R133" s="121"/>
      <c r="S133" s="122"/>
      <c r="T133" s="120" t="s">
        <v>66</v>
      </c>
      <c r="U133" s="121"/>
      <c r="V133" s="121"/>
      <c r="W133" s="120" t="s">
        <v>54</v>
      </c>
      <c r="X133" s="121"/>
      <c r="Y133" s="122"/>
      <c r="Z133" s="119" t="s">
        <v>55</v>
      </c>
      <c r="AA133" s="119"/>
      <c r="AB133" s="119" t="s">
        <v>66</v>
      </c>
      <c r="AC133" s="119"/>
      <c r="AD133" s="120" t="s">
        <v>54</v>
      </c>
      <c r="AE133" s="121"/>
      <c r="AF133" s="122"/>
      <c r="AG133" s="119" t="s">
        <v>55</v>
      </c>
      <c r="AH133" s="119"/>
      <c r="AI133" s="119" t="s">
        <v>66</v>
      </c>
      <c r="AJ133" s="119"/>
      <c r="AK133" s="166"/>
    </row>
    <row r="134" spans="1:37" x14ac:dyDescent="0.2">
      <c r="A134" s="89"/>
      <c r="B134" s="117"/>
      <c r="C134" s="117"/>
      <c r="D134" s="117"/>
      <c r="E134" s="28"/>
      <c r="F134" s="29">
        <f>IF(E134=0,0,DAYS360(B134,E134+1))</f>
        <v>0</v>
      </c>
      <c r="G134" s="117"/>
      <c r="H134" s="117"/>
      <c r="I134" s="117"/>
      <c r="J134" s="28"/>
      <c r="K134" s="112">
        <f>IF(J134=0,0,DAYS360(G134,J134+1))</f>
        <v>0</v>
      </c>
      <c r="L134" s="113"/>
      <c r="M134" s="118"/>
      <c r="N134" s="117"/>
      <c r="O134" s="117"/>
      <c r="P134" s="117"/>
      <c r="Q134" s="114"/>
      <c r="R134" s="115"/>
      <c r="S134" s="116"/>
      <c r="T134" s="112">
        <f>IF(Q134=0,0,DAYS360(N134,Q134+1))</f>
        <v>0</v>
      </c>
      <c r="U134" s="113"/>
      <c r="V134" s="113"/>
      <c r="W134" s="114"/>
      <c r="X134" s="115"/>
      <c r="Y134" s="116"/>
      <c r="Z134" s="117"/>
      <c r="AA134" s="117"/>
      <c r="AB134" s="111">
        <f>IF(Z134=0,0,DAYS360(W134,Z134+1))</f>
        <v>0</v>
      </c>
      <c r="AC134" s="111"/>
      <c r="AD134" s="114"/>
      <c r="AE134" s="115"/>
      <c r="AF134" s="116"/>
      <c r="AG134" s="117"/>
      <c r="AH134" s="117"/>
      <c r="AI134" s="111">
        <f>IF(AG134=0,0,DAYS360(AD134,AG134+1))</f>
        <v>0</v>
      </c>
      <c r="AJ134" s="111"/>
      <c r="AK134" s="166"/>
    </row>
    <row r="135" spans="1:37" ht="11.45" customHeight="1" x14ac:dyDescent="0.2">
      <c r="A135" s="89"/>
      <c r="B135" s="117"/>
      <c r="C135" s="117"/>
      <c r="D135" s="117"/>
      <c r="E135" s="28"/>
      <c r="F135" s="29">
        <f t="shared" ref="F135:F143" si="30">IF(E135=0,0,DAYS360(B135,E135+1))</f>
        <v>0</v>
      </c>
      <c r="G135" s="117"/>
      <c r="H135" s="117"/>
      <c r="I135" s="117"/>
      <c r="J135" s="28"/>
      <c r="K135" s="112">
        <f>IF(J135=0,0,DAYS360(G135,J135+1))</f>
        <v>0</v>
      </c>
      <c r="L135" s="113"/>
      <c r="M135" s="118"/>
      <c r="N135" s="117"/>
      <c r="O135" s="117"/>
      <c r="P135" s="117"/>
      <c r="Q135" s="114"/>
      <c r="R135" s="115"/>
      <c r="S135" s="116"/>
      <c r="T135" s="112">
        <f t="shared" ref="T135:T143" si="31">IF(Q135=0,0,DAYS360(N135,Q135+1))</f>
        <v>0</v>
      </c>
      <c r="U135" s="113"/>
      <c r="V135" s="113"/>
      <c r="W135" s="117"/>
      <c r="X135" s="117"/>
      <c r="Y135" s="117"/>
      <c r="Z135" s="117"/>
      <c r="AA135" s="117"/>
      <c r="AB135" s="111">
        <f t="shared" ref="AB135:AB143" si="32">IF(Z135=0,0,DAYS360(W135,Z135+1))</f>
        <v>0</v>
      </c>
      <c r="AC135" s="111"/>
      <c r="AD135" s="114"/>
      <c r="AE135" s="115"/>
      <c r="AF135" s="116"/>
      <c r="AG135" s="114"/>
      <c r="AH135" s="116"/>
      <c r="AI135" s="111">
        <f t="shared" ref="AI135:AI143" si="33">IF(AG135=0,0,DAYS360(AD135,AG135+1))</f>
        <v>0</v>
      </c>
      <c r="AJ135" s="111"/>
      <c r="AK135" s="166"/>
    </row>
    <row r="136" spans="1:37" ht="11.45" customHeight="1" x14ac:dyDescent="0.2">
      <c r="A136" s="89"/>
      <c r="B136" s="117"/>
      <c r="C136" s="117"/>
      <c r="D136" s="117"/>
      <c r="E136" s="28"/>
      <c r="F136" s="29">
        <f t="shared" si="30"/>
        <v>0</v>
      </c>
      <c r="G136" s="117"/>
      <c r="H136" s="117"/>
      <c r="I136" s="117"/>
      <c r="J136" s="28"/>
      <c r="K136" s="112">
        <f t="shared" ref="K136:K143" si="34">IF(J136=0,0,DAYS360(G136,J136+1))</f>
        <v>0</v>
      </c>
      <c r="L136" s="113"/>
      <c r="M136" s="118"/>
      <c r="N136" s="117"/>
      <c r="O136" s="117"/>
      <c r="P136" s="117"/>
      <c r="Q136" s="114"/>
      <c r="R136" s="115"/>
      <c r="S136" s="116"/>
      <c r="T136" s="112">
        <f t="shared" si="31"/>
        <v>0</v>
      </c>
      <c r="U136" s="113"/>
      <c r="V136" s="113"/>
      <c r="W136" s="114"/>
      <c r="X136" s="115"/>
      <c r="Y136" s="116"/>
      <c r="Z136" s="117"/>
      <c r="AA136" s="117"/>
      <c r="AB136" s="111">
        <f t="shared" si="32"/>
        <v>0</v>
      </c>
      <c r="AC136" s="111"/>
      <c r="AD136" s="114"/>
      <c r="AE136" s="115"/>
      <c r="AF136" s="116"/>
      <c r="AG136" s="117"/>
      <c r="AH136" s="117"/>
      <c r="AI136" s="111">
        <f t="shared" si="33"/>
        <v>0</v>
      </c>
      <c r="AJ136" s="111"/>
      <c r="AK136" s="166"/>
    </row>
    <row r="137" spans="1:37" ht="11.45" customHeight="1" x14ac:dyDescent="0.2">
      <c r="A137" s="89"/>
      <c r="B137" s="117"/>
      <c r="C137" s="117"/>
      <c r="D137" s="117"/>
      <c r="E137" s="28"/>
      <c r="F137" s="29">
        <f t="shared" si="30"/>
        <v>0</v>
      </c>
      <c r="G137" s="117"/>
      <c r="H137" s="117"/>
      <c r="I137" s="117"/>
      <c r="J137" s="28"/>
      <c r="K137" s="112">
        <f t="shared" si="34"/>
        <v>0</v>
      </c>
      <c r="L137" s="113"/>
      <c r="M137" s="118"/>
      <c r="N137" s="117"/>
      <c r="O137" s="117"/>
      <c r="P137" s="117"/>
      <c r="Q137" s="114"/>
      <c r="R137" s="115"/>
      <c r="S137" s="116"/>
      <c r="T137" s="112">
        <f t="shared" si="31"/>
        <v>0</v>
      </c>
      <c r="U137" s="113"/>
      <c r="V137" s="113"/>
      <c r="W137" s="114"/>
      <c r="X137" s="115"/>
      <c r="Y137" s="116"/>
      <c r="Z137" s="117"/>
      <c r="AA137" s="117"/>
      <c r="AB137" s="111">
        <f t="shared" si="32"/>
        <v>0</v>
      </c>
      <c r="AC137" s="111"/>
      <c r="AD137" s="114"/>
      <c r="AE137" s="115"/>
      <c r="AF137" s="116"/>
      <c r="AG137" s="117"/>
      <c r="AH137" s="117"/>
      <c r="AI137" s="111">
        <f t="shared" si="33"/>
        <v>0</v>
      </c>
      <c r="AJ137" s="111"/>
      <c r="AK137" s="166"/>
    </row>
    <row r="138" spans="1:37" ht="11.45" customHeight="1" x14ac:dyDescent="0.2">
      <c r="A138" s="89"/>
      <c r="B138" s="117"/>
      <c r="C138" s="117"/>
      <c r="D138" s="117"/>
      <c r="E138" s="28"/>
      <c r="F138" s="29">
        <f t="shared" si="30"/>
        <v>0</v>
      </c>
      <c r="G138" s="117"/>
      <c r="H138" s="117"/>
      <c r="I138" s="117"/>
      <c r="J138" s="28"/>
      <c r="K138" s="112">
        <f t="shared" si="34"/>
        <v>0</v>
      </c>
      <c r="L138" s="113"/>
      <c r="M138" s="118"/>
      <c r="N138" s="117"/>
      <c r="O138" s="117"/>
      <c r="P138" s="117"/>
      <c r="Q138" s="114"/>
      <c r="R138" s="115"/>
      <c r="S138" s="116"/>
      <c r="T138" s="112">
        <f t="shared" si="31"/>
        <v>0</v>
      </c>
      <c r="U138" s="113"/>
      <c r="V138" s="113"/>
      <c r="W138" s="114"/>
      <c r="X138" s="115"/>
      <c r="Y138" s="116"/>
      <c r="Z138" s="117"/>
      <c r="AA138" s="117"/>
      <c r="AB138" s="111">
        <f t="shared" si="32"/>
        <v>0</v>
      </c>
      <c r="AC138" s="111"/>
      <c r="AD138" s="114"/>
      <c r="AE138" s="115"/>
      <c r="AF138" s="116"/>
      <c r="AG138" s="117"/>
      <c r="AH138" s="117"/>
      <c r="AI138" s="111">
        <f t="shared" si="33"/>
        <v>0</v>
      </c>
      <c r="AJ138" s="111"/>
      <c r="AK138" s="166"/>
    </row>
    <row r="139" spans="1:37" ht="11.45" customHeight="1" x14ac:dyDescent="0.2">
      <c r="A139" s="89"/>
      <c r="B139" s="117"/>
      <c r="C139" s="117"/>
      <c r="D139" s="117"/>
      <c r="E139" s="28"/>
      <c r="F139" s="29">
        <f t="shared" si="30"/>
        <v>0</v>
      </c>
      <c r="G139" s="117"/>
      <c r="H139" s="117"/>
      <c r="I139" s="117"/>
      <c r="J139" s="28"/>
      <c r="K139" s="112">
        <f t="shared" si="34"/>
        <v>0</v>
      </c>
      <c r="L139" s="113"/>
      <c r="M139" s="118"/>
      <c r="N139" s="117"/>
      <c r="O139" s="117"/>
      <c r="P139" s="117"/>
      <c r="Q139" s="114"/>
      <c r="R139" s="115"/>
      <c r="S139" s="116"/>
      <c r="T139" s="112">
        <f t="shared" si="31"/>
        <v>0</v>
      </c>
      <c r="U139" s="113"/>
      <c r="V139" s="113"/>
      <c r="W139" s="114"/>
      <c r="X139" s="115"/>
      <c r="Y139" s="116"/>
      <c r="Z139" s="117"/>
      <c r="AA139" s="117"/>
      <c r="AB139" s="111">
        <f t="shared" si="32"/>
        <v>0</v>
      </c>
      <c r="AC139" s="111"/>
      <c r="AD139" s="114"/>
      <c r="AE139" s="115"/>
      <c r="AF139" s="116"/>
      <c r="AG139" s="117"/>
      <c r="AH139" s="117"/>
      <c r="AI139" s="111">
        <f t="shared" si="33"/>
        <v>0</v>
      </c>
      <c r="AJ139" s="111"/>
      <c r="AK139" s="166"/>
    </row>
    <row r="140" spans="1:37" ht="11.45" customHeight="1" x14ac:dyDescent="0.2">
      <c r="A140" s="89"/>
      <c r="B140" s="117"/>
      <c r="C140" s="117"/>
      <c r="D140" s="117"/>
      <c r="E140" s="28"/>
      <c r="F140" s="29">
        <f t="shared" si="30"/>
        <v>0</v>
      </c>
      <c r="G140" s="117"/>
      <c r="H140" s="117"/>
      <c r="I140" s="117"/>
      <c r="J140" s="28"/>
      <c r="K140" s="112">
        <f t="shared" si="34"/>
        <v>0</v>
      </c>
      <c r="L140" s="113"/>
      <c r="M140" s="118"/>
      <c r="N140" s="117"/>
      <c r="O140" s="117"/>
      <c r="P140" s="117"/>
      <c r="Q140" s="114"/>
      <c r="R140" s="115"/>
      <c r="S140" s="116"/>
      <c r="T140" s="112">
        <f t="shared" si="31"/>
        <v>0</v>
      </c>
      <c r="U140" s="113"/>
      <c r="V140" s="113"/>
      <c r="W140" s="114"/>
      <c r="X140" s="115"/>
      <c r="Y140" s="116"/>
      <c r="Z140" s="117"/>
      <c r="AA140" s="117"/>
      <c r="AB140" s="111">
        <f t="shared" si="32"/>
        <v>0</v>
      </c>
      <c r="AC140" s="111"/>
      <c r="AD140" s="114"/>
      <c r="AE140" s="115"/>
      <c r="AF140" s="116"/>
      <c r="AG140" s="117"/>
      <c r="AH140" s="117"/>
      <c r="AI140" s="111">
        <f t="shared" si="33"/>
        <v>0</v>
      </c>
      <c r="AJ140" s="111"/>
      <c r="AK140" s="166"/>
    </row>
    <row r="141" spans="1:37" ht="11.45" customHeight="1" x14ac:dyDescent="0.2">
      <c r="A141" s="89"/>
      <c r="B141" s="117"/>
      <c r="C141" s="117"/>
      <c r="D141" s="117"/>
      <c r="E141" s="28"/>
      <c r="F141" s="29">
        <f t="shared" si="30"/>
        <v>0</v>
      </c>
      <c r="G141" s="117"/>
      <c r="H141" s="117"/>
      <c r="I141" s="117"/>
      <c r="J141" s="28"/>
      <c r="K141" s="112">
        <f t="shared" si="34"/>
        <v>0</v>
      </c>
      <c r="L141" s="113"/>
      <c r="M141" s="118"/>
      <c r="N141" s="117"/>
      <c r="O141" s="117"/>
      <c r="P141" s="117"/>
      <c r="Q141" s="114"/>
      <c r="R141" s="115"/>
      <c r="S141" s="116"/>
      <c r="T141" s="112">
        <f t="shared" si="31"/>
        <v>0</v>
      </c>
      <c r="U141" s="113"/>
      <c r="V141" s="113"/>
      <c r="W141" s="114"/>
      <c r="X141" s="115"/>
      <c r="Y141" s="116"/>
      <c r="Z141" s="117"/>
      <c r="AA141" s="117"/>
      <c r="AB141" s="111">
        <f t="shared" si="32"/>
        <v>0</v>
      </c>
      <c r="AC141" s="111"/>
      <c r="AD141" s="114"/>
      <c r="AE141" s="115"/>
      <c r="AF141" s="116"/>
      <c r="AG141" s="117"/>
      <c r="AH141" s="117"/>
      <c r="AI141" s="111">
        <f t="shared" si="33"/>
        <v>0</v>
      </c>
      <c r="AJ141" s="111"/>
      <c r="AK141" s="166"/>
    </row>
    <row r="142" spans="1:37" ht="11.45" customHeight="1" x14ac:dyDescent="0.2">
      <c r="A142" s="89"/>
      <c r="B142" s="117"/>
      <c r="C142" s="117"/>
      <c r="D142" s="117"/>
      <c r="E142" s="28"/>
      <c r="F142" s="29">
        <f t="shared" si="30"/>
        <v>0</v>
      </c>
      <c r="G142" s="117"/>
      <c r="H142" s="117"/>
      <c r="I142" s="117"/>
      <c r="J142" s="28"/>
      <c r="K142" s="112">
        <f t="shared" si="34"/>
        <v>0</v>
      </c>
      <c r="L142" s="113"/>
      <c r="M142" s="118"/>
      <c r="N142" s="117"/>
      <c r="O142" s="117"/>
      <c r="P142" s="117"/>
      <c r="Q142" s="114"/>
      <c r="R142" s="115"/>
      <c r="S142" s="116"/>
      <c r="T142" s="112">
        <f t="shared" si="31"/>
        <v>0</v>
      </c>
      <c r="U142" s="113"/>
      <c r="V142" s="113"/>
      <c r="W142" s="114"/>
      <c r="X142" s="115"/>
      <c r="Y142" s="116"/>
      <c r="Z142" s="117"/>
      <c r="AA142" s="117"/>
      <c r="AB142" s="111">
        <f t="shared" si="32"/>
        <v>0</v>
      </c>
      <c r="AC142" s="111"/>
      <c r="AD142" s="114"/>
      <c r="AE142" s="115"/>
      <c r="AF142" s="116"/>
      <c r="AG142" s="117"/>
      <c r="AH142" s="117"/>
      <c r="AI142" s="111">
        <f t="shared" si="33"/>
        <v>0</v>
      </c>
      <c r="AJ142" s="111"/>
      <c r="AK142" s="166"/>
    </row>
    <row r="143" spans="1:37" ht="11.45" customHeight="1" x14ac:dyDescent="0.2">
      <c r="A143" s="89"/>
      <c r="B143" s="117"/>
      <c r="C143" s="117"/>
      <c r="D143" s="117"/>
      <c r="E143" s="28"/>
      <c r="F143" s="29">
        <f t="shared" si="30"/>
        <v>0</v>
      </c>
      <c r="G143" s="117"/>
      <c r="H143" s="117"/>
      <c r="I143" s="117"/>
      <c r="J143" s="28"/>
      <c r="K143" s="112">
        <f t="shared" si="34"/>
        <v>0</v>
      </c>
      <c r="L143" s="113"/>
      <c r="M143" s="118"/>
      <c r="N143" s="117"/>
      <c r="O143" s="117"/>
      <c r="P143" s="117"/>
      <c r="Q143" s="114"/>
      <c r="R143" s="115"/>
      <c r="S143" s="116"/>
      <c r="T143" s="112">
        <f t="shared" si="31"/>
        <v>0</v>
      </c>
      <c r="U143" s="113"/>
      <c r="V143" s="113"/>
      <c r="W143" s="114"/>
      <c r="X143" s="115"/>
      <c r="Y143" s="116"/>
      <c r="Z143" s="117"/>
      <c r="AA143" s="117"/>
      <c r="AB143" s="111">
        <f t="shared" si="32"/>
        <v>0</v>
      </c>
      <c r="AC143" s="111"/>
      <c r="AD143" s="114"/>
      <c r="AE143" s="115"/>
      <c r="AF143" s="116"/>
      <c r="AG143" s="117"/>
      <c r="AH143" s="117"/>
      <c r="AI143" s="111">
        <f t="shared" si="33"/>
        <v>0</v>
      </c>
      <c r="AJ143" s="111"/>
      <c r="AK143" s="166"/>
    </row>
    <row r="144" spans="1:37" ht="11.45" customHeight="1" x14ac:dyDescent="0.2">
      <c r="A144" s="89"/>
      <c r="B144" s="98" t="s">
        <v>56</v>
      </c>
      <c r="C144" s="98"/>
      <c r="D144" s="98"/>
      <c r="E144" s="98"/>
      <c r="F144" s="27">
        <f>INT(SUM(F134:F143)/30)</f>
        <v>0</v>
      </c>
      <c r="G144" s="98" t="s">
        <v>56</v>
      </c>
      <c r="H144" s="98"/>
      <c r="I144" s="98"/>
      <c r="J144" s="98"/>
      <c r="K144" s="99">
        <f>INT(SUM(K134:M143)/30)</f>
        <v>0</v>
      </c>
      <c r="L144" s="100"/>
      <c r="M144" s="101"/>
      <c r="N144" s="98" t="s">
        <v>56</v>
      </c>
      <c r="O144" s="98"/>
      <c r="P144" s="98"/>
      <c r="Q144" s="98"/>
      <c r="R144" s="98"/>
      <c r="S144" s="98"/>
      <c r="T144" s="99">
        <f>INT(SUM(T134:V143)/30)</f>
        <v>0</v>
      </c>
      <c r="U144" s="100"/>
      <c r="V144" s="101"/>
      <c r="W144" s="91" t="s">
        <v>56</v>
      </c>
      <c r="X144" s="92"/>
      <c r="Y144" s="92"/>
      <c r="Z144" s="92"/>
      <c r="AA144" s="93"/>
      <c r="AB144" s="90">
        <f>INT(SUM(AB134:AC143)/30)</f>
        <v>0</v>
      </c>
      <c r="AC144" s="90"/>
      <c r="AD144" s="91" t="s">
        <v>56</v>
      </c>
      <c r="AE144" s="92"/>
      <c r="AF144" s="92"/>
      <c r="AG144" s="92"/>
      <c r="AH144" s="93"/>
      <c r="AI144" s="90">
        <f>INT(SUM(AI134:AJ143)/30)</f>
        <v>0</v>
      </c>
      <c r="AJ144" s="90"/>
      <c r="AK144" s="166"/>
    </row>
    <row r="145" spans="1:37" ht="11.45" customHeight="1" x14ac:dyDescent="0.2">
      <c r="A145" s="89"/>
      <c r="B145" s="98" t="s">
        <v>57</v>
      </c>
      <c r="C145" s="98"/>
      <c r="D145" s="98"/>
      <c r="E145" s="98"/>
      <c r="F145" s="27">
        <f>SUM(F134:F143)-F144*30</f>
        <v>0</v>
      </c>
      <c r="G145" s="98" t="s">
        <v>57</v>
      </c>
      <c r="H145" s="98"/>
      <c r="I145" s="98"/>
      <c r="J145" s="98"/>
      <c r="K145" s="99">
        <f>SUM(K134:M143)-K144*30</f>
        <v>0</v>
      </c>
      <c r="L145" s="100"/>
      <c r="M145" s="101"/>
      <c r="N145" s="98" t="s">
        <v>57</v>
      </c>
      <c r="O145" s="98"/>
      <c r="P145" s="98"/>
      <c r="Q145" s="98"/>
      <c r="R145" s="98"/>
      <c r="S145" s="98"/>
      <c r="T145" s="99">
        <f>SUM(T134:V143)-T144*30</f>
        <v>0</v>
      </c>
      <c r="U145" s="100"/>
      <c r="V145" s="101"/>
      <c r="W145" s="91" t="s">
        <v>57</v>
      </c>
      <c r="X145" s="92"/>
      <c r="Y145" s="92"/>
      <c r="Z145" s="92"/>
      <c r="AA145" s="93"/>
      <c r="AB145" s="90">
        <f>SUM(AB134:AC143)-AB144*30</f>
        <v>0</v>
      </c>
      <c r="AC145" s="90"/>
      <c r="AD145" s="91" t="s">
        <v>57</v>
      </c>
      <c r="AE145" s="92"/>
      <c r="AF145" s="92"/>
      <c r="AG145" s="92"/>
      <c r="AH145" s="93"/>
      <c r="AI145" s="90">
        <f>SUM(AI134:AJ143)-AI144*30</f>
        <v>0</v>
      </c>
      <c r="AJ145" s="90"/>
      <c r="AK145" s="166"/>
    </row>
    <row r="146" spans="1:37" ht="11.45" customHeight="1" thickBot="1" x14ac:dyDescent="0.25">
      <c r="A146" s="89"/>
      <c r="B146" s="94" t="s">
        <v>65</v>
      </c>
      <c r="C146" s="94"/>
      <c r="D146" s="94"/>
      <c r="E146" s="94"/>
      <c r="F146" s="32">
        <f>F144*0.1+IF(F145&gt;15,0.1,0)</f>
        <v>0</v>
      </c>
      <c r="G146" s="94" t="s">
        <v>65</v>
      </c>
      <c r="H146" s="94"/>
      <c r="I146" s="94"/>
      <c r="J146" s="94"/>
      <c r="K146" s="95">
        <f>K144*0.1+IF(K145&gt;15,0.1,0)</f>
        <v>0</v>
      </c>
      <c r="L146" s="96"/>
      <c r="M146" s="97"/>
      <c r="N146" s="94" t="s">
        <v>65</v>
      </c>
      <c r="O146" s="94"/>
      <c r="P146" s="94"/>
      <c r="Q146" s="94"/>
      <c r="R146" s="94"/>
      <c r="S146" s="94"/>
      <c r="T146" s="95">
        <f>T144*0.1+IF(T145&gt;15,0.1,0)</f>
        <v>0</v>
      </c>
      <c r="U146" s="96"/>
      <c r="V146" s="97"/>
      <c r="W146" s="78" t="s">
        <v>65</v>
      </c>
      <c r="X146" s="79"/>
      <c r="Y146" s="79"/>
      <c r="Z146" s="79"/>
      <c r="AA146" s="80"/>
      <c r="AB146" s="81">
        <f>AB144*0.1+IF(AB145&gt;15,0.1,0)</f>
        <v>0</v>
      </c>
      <c r="AC146" s="81"/>
      <c r="AD146" s="78" t="s">
        <v>65</v>
      </c>
      <c r="AE146" s="79"/>
      <c r="AF146" s="79"/>
      <c r="AG146" s="79"/>
      <c r="AH146" s="80"/>
      <c r="AI146" s="81">
        <f>AI144*0.1+IF(AI145&gt;15,0.1,0)</f>
        <v>0</v>
      </c>
      <c r="AJ146" s="81"/>
      <c r="AK146" s="166"/>
    </row>
    <row r="147" spans="1:37" ht="11.45" customHeight="1" thickBot="1" x14ac:dyDescent="0.25">
      <c r="A147" s="89"/>
      <c r="B147" s="82" t="s">
        <v>69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4"/>
      <c r="AH147" s="85">
        <f>SUM(F114,K114,T114,AB114,AI114,F130,K130,T130,AB130,AI130,F146,K146,T146,AB146,AI146)</f>
        <v>0</v>
      </c>
      <c r="AI147" s="86"/>
      <c r="AJ147" s="87"/>
      <c r="AK147" s="166"/>
    </row>
    <row r="148" spans="1:37" ht="11.45" customHeight="1" x14ac:dyDescent="0.2">
      <c r="A148" s="89"/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66"/>
    </row>
    <row r="149" spans="1:37" ht="13.9" customHeight="1" x14ac:dyDescent="0.2">
      <c r="A149" s="89"/>
      <c r="B149" s="147" t="s">
        <v>92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66"/>
    </row>
    <row r="150" spans="1:37" ht="52.9" customHeight="1" x14ac:dyDescent="0.2">
      <c r="A150" s="89"/>
      <c r="B150" s="148" t="s">
        <v>50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66"/>
    </row>
    <row r="151" spans="1:37" ht="11.45" customHeight="1" x14ac:dyDescent="0.2">
      <c r="A151" s="89"/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66"/>
    </row>
    <row r="152" spans="1:37" ht="11.45" customHeight="1" x14ac:dyDescent="0.2">
      <c r="A152" s="89"/>
      <c r="B152" s="133" t="s">
        <v>53</v>
      </c>
      <c r="C152" s="133"/>
      <c r="D152" s="133"/>
      <c r="E152" s="134"/>
      <c r="F152" s="135"/>
      <c r="G152" s="133" t="s">
        <v>53</v>
      </c>
      <c r="H152" s="133"/>
      <c r="I152" s="133"/>
      <c r="J152" s="134"/>
      <c r="K152" s="136"/>
      <c r="L152" s="136"/>
      <c r="M152" s="136"/>
      <c r="N152" s="133" t="s">
        <v>53</v>
      </c>
      <c r="O152" s="133"/>
      <c r="P152" s="133"/>
      <c r="Q152" s="134"/>
      <c r="R152" s="136"/>
      <c r="S152" s="136"/>
      <c r="T152" s="136"/>
      <c r="U152" s="136"/>
      <c r="V152" s="135"/>
      <c r="W152" s="124" t="s">
        <v>53</v>
      </c>
      <c r="X152" s="125"/>
      <c r="Y152" s="126"/>
      <c r="Z152" s="123"/>
      <c r="AA152" s="123"/>
      <c r="AB152" s="123"/>
      <c r="AC152" s="123"/>
      <c r="AD152" s="124" t="s">
        <v>53</v>
      </c>
      <c r="AE152" s="125"/>
      <c r="AF152" s="126"/>
      <c r="AG152" s="123"/>
      <c r="AH152" s="123"/>
      <c r="AI152" s="123"/>
      <c r="AJ152" s="123"/>
      <c r="AK152" s="166"/>
    </row>
    <row r="153" spans="1:37" x14ac:dyDescent="0.2">
      <c r="A153" s="89"/>
      <c r="B153" s="119" t="s">
        <v>54</v>
      </c>
      <c r="C153" s="119"/>
      <c r="D153" s="119"/>
      <c r="E153" s="30" t="s">
        <v>55</v>
      </c>
      <c r="F153" s="11" t="s">
        <v>66</v>
      </c>
      <c r="G153" s="119" t="s">
        <v>54</v>
      </c>
      <c r="H153" s="119"/>
      <c r="I153" s="119"/>
      <c r="J153" s="30" t="s">
        <v>55</v>
      </c>
      <c r="K153" s="120" t="s">
        <v>66</v>
      </c>
      <c r="L153" s="121"/>
      <c r="M153" s="122"/>
      <c r="N153" s="119" t="s">
        <v>54</v>
      </c>
      <c r="O153" s="119"/>
      <c r="P153" s="119"/>
      <c r="Q153" s="120" t="s">
        <v>55</v>
      </c>
      <c r="R153" s="121"/>
      <c r="S153" s="122"/>
      <c r="T153" s="120" t="s">
        <v>66</v>
      </c>
      <c r="U153" s="121"/>
      <c r="V153" s="121"/>
      <c r="W153" s="120" t="s">
        <v>54</v>
      </c>
      <c r="X153" s="121"/>
      <c r="Y153" s="122"/>
      <c r="Z153" s="119" t="s">
        <v>55</v>
      </c>
      <c r="AA153" s="119"/>
      <c r="AB153" s="119" t="s">
        <v>66</v>
      </c>
      <c r="AC153" s="119"/>
      <c r="AD153" s="120" t="s">
        <v>54</v>
      </c>
      <c r="AE153" s="121"/>
      <c r="AF153" s="122"/>
      <c r="AG153" s="119" t="s">
        <v>55</v>
      </c>
      <c r="AH153" s="119"/>
      <c r="AI153" s="119" t="s">
        <v>66</v>
      </c>
      <c r="AJ153" s="119"/>
      <c r="AK153" s="166"/>
    </row>
    <row r="154" spans="1:37" x14ac:dyDescent="0.2">
      <c r="A154" s="89"/>
      <c r="B154" s="117"/>
      <c r="C154" s="117"/>
      <c r="D154" s="117"/>
      <c r="E154" s="28"/>
      <c r="F154" s="29">
        <f>IF(E154=0,0,DAYS360(B154,E154+1))</f>
        <v>0</v>
      </c>
      <c r="G154" s="117"/>
      <c r="H154" s="117"/>
      <c r="I154" s="117"/>
      <c r="J154" s="28"/>
      <c r="K154" s="112">
        <f>IF(J154=0,0,DAYS360(G154,J154+1))</f>
        <v>0</v>
      </c>
      <c r="L154" s="113"/>
      <c r="M154" s="118"/>
      <c r="N154" s="117"/>
      <c r="O154" s="117"/>
      <c r="P154" s="117"/>
      <c r="Q154" s="114"/>
      <c r="R154" s="115"/>
      <c r="S154" s="116"/>
      <c r="T154" s="112">
        <f>IF(Q154=0,0,DAYS360(N154,Q154+1))</f>
        <v>0</v>
      </c>
      <c r="U154" s="113"/>
      <c r="V154" s="113"/>
      <c r="W154" s="114"/>
      <c r="X154" s="115"/>
      <c r="Y154" s="116"/>
      <c r="Z154" s="117"/>
      <c r="AA154" s="117"/>
      <c r="AB154" s="111">
        <f>IF(Z154=0,0,DAYS360(W154,Z154+1))</f>
        <v>0</v>
      </c>
      <c r="AC154" s="111"/>
      <c r="AD154" s="114"/>
      <c r="AE154" s="115"/>
      <c r="AF154" s="116"/>
      <c r="AG154" s="117"/>
      <c r="AH154" s="117"/>
      <c r="AI154" s="111">
        <f>IF(AG154=0,0,DAYS360(AD154,AG154+1))</f>
        <v>0</v>
      </c>
      <c r="AJ154" s="111"/>
      <c r="AK154" s="166"/>
    </row>
    <row r="155" spans="1:37" ht="11.45" customHeight="1" x14ac:dyDescent="0.2">
      <c r="A155" s="89"/>
      <c r="B155" s="117"/>
      <c r="C155" s="117"/>
      <c r="D155" s="117"/>
      <c r="E155" s="28"/>
      <c r="F155" s="29">
        <f t="shared" ref="F155:F163" si="35">IF(E155=0,0,DAYS360(B155,E155+1))</f>
        <v>0</v>
      </c>
      <c r="G155" s="117"/>
      <c r="H155" s="117"/>
      <c r="I155" s="117"/>
      <c r="J155" s="28"/>
      <c r="K155" s="112">
        <f>IF(J155=0,0,DAYS360(G155,J155+1))</f>
        <v>0</v>
      </c>
      <c r="L155" s="113"/>
      <c r="M155" s="118"/>
      <c r="N155" s="117"/>
      <c r="O155" s="117"/>
      <c r="P155" s="117"/>
      <c r="Q155" s="114"/>
      <c r="R155" s="115"/>
      <c r="S155" s="116"/>
      <c r="T155" s="112">
        <f t="shared" ref="T155:T163" si="36">IF(Q155=0,0,DAYS360(N155,Q155+1))</f>
        <v>0</v>
      </c>
      <c r="U155" s="113"/>
      <c r="V155" s="113"/>
      <c r="W155" s="117"/>
      <c r="X155" s="117"/>
      <c r="Y155" s="117"/>
      <c r="Z155" s="117"/>
      <c r="AA155" s="117"/>
      <c r="AB155" s="111">
        <f t="shared" ref="AB155:AB163" si="37">IF(Z155=0,0,DAYS360(W155,Z155+1))</f>
        <v>0</v>
      </c>
      <c r="AC155" s="111"/>
      <c r="AD155" s="114"/>
      <c r="AE155" s="115"/>
      <c r="AF155" s="116"/>
      <c r="AG155" s="114"/>
      <c r="AH155" s="116"/>
      <c r="AI155" s="111">
        <f t="shared" ref="AI155:AI163" si="38">IF(AG155=0,0,DAYS360(AD155,AG155+1))</f>
        <v>0</v>
      </c>
      <c r="AJ155" s="111"/>
      <c r="AK155" s="166"/>
    </row>
    <row r="156" spans="1:37" ht="11.45" customHeight="1" x14ac:dyDescent="0.2">
      <c r="A156" s="89"/>
      <c r="B156" s="117"/>
      <c r="C156" s="117"/>
      <c r="D156" s="117"/>
      <c r="E156" s="28"/>
      <c r="F156" s="29">
        <f t="shared" si="35"/>
        <v>0</v>
      </c>
      <c r="G156" s="117"/>
      <c r="H156" s="117"/>
      <c r="I156" s="117"/>
      <c r="J156" s="28"/>
      <c r="K156" s="112">
        <f t="shared" ref="K156:K163" si="39">IF(J156=0,0,DAYS360(G156,J156+1))</f>
        <v>0</v>
      </c>
      <c r="L156" s="113"/>
      <c r="M156" s="118"/>
      <c r="N156" s="117"/>
      <c r="O156" s="117"/>
      <c r="P156" s="117"/>
      <c r="Q156" s="114"/>
      <c r="R156" s="115"/>
      <c r="S156" s="116"/>
      <c r="T156" s="112">
        <f t="shared" si="36"/>
        <v>0</v>
      </c>
      <c r="U156" s="113"/>
      <c r="V156" s="113"/>
      <c r="W156" s="114"/>
      <c r="X156" s="115"/>
      <c r="Y156" s="116"/>
      <c r="Z156" s="117"/>
      <c r="AA156" s="117"/>
      <c r="AB156" s="111">
        <f t="shared" si="37"/>
        <v>0</v>
      </c>
      <c r="AC156" s="111"/>
      <c r="AD156" s="114"/>
      <c r="AE156" s="115"/>
      <c r="AF156" s="116"/>
      <c r="AG156" s="117"/>
      <c r="AH156" s="117"/>
      <c r="AI156" s="111">
        <f t="shared" si="38"/>
        <v>0</v>
      </c>
      <c r="AJ156" s="111"/>
      <c r="AK156" s="166"/>
    </row>
    <row r="157" spans="1:37" ht="11.45" customHeight="1" x14ac:dyDescent="0.2">
      <c r="A157" s="89"/>
      <c r="B157" s="117"/>
      <c r="C157" s="117"/>
      <c r="D157" s="117"/>
      <c r="E157" s="28"/>
      <c r="F157" s="29">
        <f t="shared" si="35"/>
        <v>0</v>
      </c>
      <c r="G157" s="117"/>
      <c r="H157" s="117"/>
      <c r="I157" s="117"/>
      <c r="J157" s="28"/>
      <c r="K157" s="112">
        <f t="shared" si="39"/>
        <v>0</v>
      </c>
      <c r="L157" s="113"/>
      <c r="M157" s="118"/>
      <c r="N157" s="117"/>
      <c r="O157" s="117"/>
      <c r="P157" s="117"/>
      <c r="Q157" s="114"/>
      <c r="R157" s="115"/>
      <c r="S157" s="116"/>
      <c r="T157" s="112">
        <f t="shared" si="36"/>
        <v>0</v>
      </c>
      <c r="U157" s="113"/>
      <c r="V157" s="113"/>
      <c r="W157" s="114"/>
      <c r="X157" s="115"/>
      <c r="Y157" s="116"/>
      <c r="Z157" s="117"/>
      <c r="AA157" s="117"/>
      <c r="AB157" s="111">
        <f t="shared" si="37"/>
        <v>0</v>
      </c>
      <c r="AC157" s="111"/>
      <c r="AD157" s="114"/>
      <c r="AE157" s="115"/>
      <c r="AF157" s="116"/>
      <c r="AG157" s="117"/>
      <c r="AH157" s="117"/>
      <c r="AI157" s="111">
        <f t="shared" si="38"/>
        <v>0</v>
      </c>
      <c r="AJ157" s="111"/>
      <c r="AK157" s="166"/>
    </row>
    <row r="158" spans="1:37" ht="11.45" customHeight="1" x14ac:dyDescent="0.2">
      <c r="A158" s="89"/>
      <c r="B158" s="117"/>
      <c r="C158" s="117"/>
      <c r="D158" s="117"/>
      <c r="E158" s="28"/>
      <c r="F158" s="29">
        <f t="shared" si="35"/>
        <v>0</v>
      </c>
      <c r="G158" s="117"/>
      <c r="H158" s="117"/>
      <c r="I158" s="117"/>
      <c r="J158" s="28"/>
      <c r="K158" s="112">
        <f t="shared" si="39"/>
        <v>0</v>
      </c>
      <c r="L158" s="113"/>
      <c r="M158" s="118"/>
      <c r="N158" s="117"/>
      <c r="O158" s="117"/>
      <c r="P158" s="117"/>
      <c r="Q158" s="114"/>
      <c r="R158" s="115"/>
      <c r="S158" s="116"/>
      <c r="T158" s="112">
        <f t="shared" si="36"/>
        <v>0</v>
      </c>
      <c r="U158" s="113"/>
      <c r="V158" s="113"/>
      <c r="W158" s="114"/>
      <c r="X158" s="115"/>
      <c r="Y158" s="116"/>
      <c r="Z158" s="117"/>
      <c r="AA158" s="117"/>
      <c r="AB158" s="111">
        <f t="shared" si="37"/>
        <v>0</v>
      </c>
      <c r="AC158" s="111"/>
      <c r="AD158" s="114"/>
      <c r="AE158" s="115"/>
      <c r="AF158" s="116"/>
      <c r="AG158" s="117"/>
      <c r="AH158" s="117"/>
      <c r="AI158" s="111">
        <f t="shared" si="38"/>
        <v>0</v>
      </c>
      <c r="AJ158" s="111"/>
      <c r="AK158" s="166"/>
    </row>
    <row r="159" spans="1:37" ht="11.45" customHeight="1" x14ac:dyDescent="0.2">
      <c r="A159" s="89"/>
      <c r="B159" s="117"/>
      <c r="C159" s="117"/>
      <c r="D159" s="117"/>
      <c r="E159" s="28"/>
      <c r="F159" s="29">
        <f t="shared" si="35"/>
        <v>0</v>
      </c>
      <c r="G159" s="117"/>
      <c r="H159" s="117"/>
      <c r="I159" s="117"/>
      <c r="J159" s="28"/>
      <c r="K159" s="112">
        <f t="shared" si="39"/>
        <v>0</v>
      </c>
      <c r="L159" s="113"/>
      <c r="M159" s="118"/>
      <c r="N159" s="117"/>
      <c r="O159" s="117"/>
      <c r="P159" s="117"/>
      <c r="Q159" s="114"/>
      <c r="R159" s="115"/>
      <c r="S159" s="116"/>
      <c r="T159" s="112">
        <f t="shared" si="36"/>
        <v>0</v>
      </c>
      <c r="U159" s="113"/>
      <c r="V159" s="113"/>
      <c r="W159" s="114"/>
      <c r="X159" s="115"/>
      <c r="Y159" s="116"/>
      <c r="Z159" s="117"/>
      <c r="AA159" s="117"/>
      <c r="AB159" s="111">
        <f t="shared" si="37"/>
        <v>0</v>
      </c>
      <c r="AC159" s="111"/>
      <c r="AD159" s="114"/>
      <c r="AE159" s="115"/>
      <c r="AF159" s="116"/>
      <c r="AG159" s="117"/>
      <c r="AH159" s="117"/>
      <c r="AI159" s="111">
        <f t="shared" si="38"/>
        <v>0</v>
      </c>
      <c r="AJ159" s="111"/>
      <c r="AK159" s="166"/>
    </row>
    <row r="160" spans="1:37" ht="11.45" customHeight="1" x14ac:dyDescent="0.2">
      <c r="A160" s="89"/>
      <c r="B160" s="117"/>
      <c r="C160" s="117"/>
      <c r="D160" s="117"/>
      <c r="E160" s="28"/>
      <c r="F160" s="29">
        <f t="shared" si="35"/>
        <v>0</v>
      </c>
      <c r="G160" s="117"/>
      <c r="H160" s="117"/>
      <c r="I160" s="117"/>
      <c r="J160" s="28"/>
      <c r="K160" s="112">
        <f t="shared" si="39"/>
        <v>0</v>
      </c>
      <c r="L160" s="113"/>
      <c r="M160" s="118"/>
      <c r="N160" s="117"/>
      <c r="O160" s="117"/>
      <c r="P160" s="117"/>
      <c r="Q160" s="114"/>
      <c r="R160" s="115"/>
      <c r="S160" s="116"/>
      <c r="T160" s="112">
        <f t="shared" si="36"/>
        <v>0</v>
      </c>
      <c r="U160" s="113"/>
      <c r="V160" s="113"/>
      <c r="W160" s="114"/>
      <c r="X160" s="115"/>
      <c r="Y160" s="116"/>
      <c r="Z160" s="117"/>
      <c r="AA160" s="117"/>
      <c r="AB160" s="111">
        <f t="shared" si="37"/>
        <v>0</v>
      </c>
      <c r="AC160" s="111"/>
      <c r="AD160" s="114"/>
      <c r="AE160" s="115"/>
      <c r="AF160" s="116"/>
      <c r="AG160" s="117"/>
      <c r="AH160" s="117"/>
      <c r="AI160" s="111">
        <f t="shared" si="38"/>
        <v>0</v>
      </c>
      <c r="AJ160" s="111"/>
      <c r="AK160" s="166"/>
    </row>
    <row r="161" spans="1:37" ht="11.45" customHeight="1" x14ac:dyDescent="0.2">
      <c r="A161" s="89"/>
      <c r="B161" s="117"/>
      <c r="C161" s="117"/>
      <c r="D161" s="117"/>
      <c r="E161" s="28"/>
      <c r="F161" s="29">
        <f t="shared" si="35"/>
        <v>0</v>
      </c>
      <c r="G161" s="117"/>
      <c r="H161" s="117"/>
      <c r="I161" s="117"/>
      <c r="J161" s="28"/>
      <c r="K161" s="112">
        <f t="shared" si="39"/>
        <v>0</v>
      </c>
      <c r="L161" s="113"/>
      <c r="M161" s="118"/>
      <c r="N161" s="117"/>
      <c r="O161" s="117"/>
      <c r="P161" s="117"/>
      <c r="Q161" s="114"/>
      <c r="R161" s="115"/>
      <c r="S161" s="116"/>
      <c r="T161" s="112">
        <f t="shared" si="36"/>
        <v>0</v>
      </c>
      <c r="U161" s="113"/>
      <c r="V161" s="113"/>
      <c r="W161" s="114"/>
      <c r="X161" s="115"/>
      <c r="Y161" s="116"/>
      <c r="Z161" s="117"/>
      <c r="AA161" s="117"/>
      <c r="AB161" s="111">
        <f t="shared" si="37"/>
        <v>0</v>
      </c>
      <c r="AC161" s="111"/>
      <c r="AD161" s="114"/>
      <c r="AE161" s="115"/>
      <c r="AF161" s="116"/>
      <c r="AG161" s="117"/>
      <c r="AH161" s="117"/>
      <c r="AI161" s="111">
        <f t="shared" si="38"/>
        <v>0</v>
      </c>
      <c r="AJ161" s="111"/>
      <c r="AK161" s="166"/>
    </row>
    <row r="162" spans="1:37" ht="11.45" customHeight="1" x14ac:dyDescent="0.2">
      <c r="A162" s="89"/>
      <c r="B162" s="117"/>
      <c r="C162" s="117"/>
      <c r="D162" s="117"/>
      <c r="E162" s="28"/>
      <c r="F162" s="29">
        <f t="shared" si="35"/>
        <v>0</v>
      </c>
      <c r="G162" s="117"/>
      <c r="H162" s="117"/>
      <c r="I162" s="117"/>
      <c r="J162" s="28"/>
      <c r="K162" s="112">
        <f t="shared" si="39"/>
        <v>0</v>
      </c>
      <c r="L162" s="113"/>
      <c r="M162" s="118"/>
      <c r="N162" s="117"/>
      <c r="O162" s="117"/>
      <c r="P162" s="117"/>
      <c r="Q162" s="114"/>
      <c r="R162" s="115"/>
      <c r="S162" s="116"/>
      <c r="T162" s="112">
        <f t="shared" si="36"/>
        <v>0</v>
      </c>
      <c r="U162" s="113"/>
      <c r="V162" s="113"/>
      <c r="W162" s="114"/>
      <c r="X162" s="115"/>
      <c r="Y162" s="116"/>
      <c r="Z162" s="117"/>
      <c r="AA162" s="117"/>
      <c r="AB162" s="111">
        <f t="shared" si="37"/>
        <v>0</v>
      </c>
      <c r="AC162" s="111"/>
      <c r="AD162" s="114"/>
      <c r="AE162" s="115"/>
      <c r="AF162" s="116"/>
      <c r="AG162" s="117"/>
      <c r="AH162" s="117"/>
      <c r="AI162" s="111">
        <f t="shared" si="38"/>
        <v>0</v>
      </c>
      <c r="AJ162" s="111"/>
      <c r="AK162" s="166"/>
    </row>
    <row r="163" spans="1:37" ht="11.45" customHeight="1" x14ac:dyDescent="0.2">
      <c r="A163" s="89"/>
      <c r="B163" s="117"/>
      <c r="C163" s="117"/>
      <c r="D163" s="117"/>
      <c r="E163" s="28"/>
      <c r="F163" s="29">
        <f t="shared" si="35"/>
        <v>0</v>
      </c>
      <c r="G163" s="117"/>
      <c r="H163" s="117"/>
      <c r="I163" s="117"/>
      <c r="J163" s="28"/>
      <c r="K163" s="112">
        <f t="shared" si="39"/>
        <v>0</v>
      </c>
      <c r="L163" s="113"/>
      <c r="M163" s="118"/>
      <c r="N163" s="117"/>
      <c r="O163" s="117"/>
      <c r="P163" s="117"/>
      <c r="Q163" s="114"/>
      <c r="R163" s="115"/>
      <c r="S163" s="116"/>
      <c r="T163" s="112">
        <f t="shared" si="36"/>
        <v>0</v>
      </c>
      <c r="U163" s="113"/>
      <c r="V163" s="113"/>
      <c r="W163" s="114"/>
      <c r="X163" s="115"/>
      <c r="Y163" s="116"/>
      <c r="Z163" s="117"/>
      <c r="AA163" s="117"/>
      <c r="AB163" s="111">
        <f t="shared" si="37"/>
        <v>0</v>
      </c>
      <c r="AC163" s="111"/>
      <c r="AD163" s="114"/>
      <c r="AE163" s="115"/>
      <c r="AF163" s="116"/>
      <c r="AG163" s="117"/>
      <c r="AH163" s="117"/>
      <c r="AI163" s="111">
        <f t="shared" si="38"/>
        <v>0</v>
      </c>
      <c r="AJ163" s="111"/>
      <c r="AK163" s="166"/>
    </row>
    <row r="164" spans="1:37" ht="11.45" customHeight="1" x14ac:dyDescent="0.2">
      <c r="A164" s="89"/>
      <c r="B164" s="98" t="s">
        <v>56</v>
      </c>
      <c r="C164" s="98"/>
      <c r="D164" s="98"/>
      <c r="E164" s="98"/>
      <c r="F164" s="27">
        <f>INT(SUM(F154:F163)/30)</f>
        <v>0</v>
      </c>
      <c r="G164" s="98" t="s">
        <v>56</v>
      </c>
      <c r="H164" s="98"/>
      <c r="I164" s="98"/>
      <c r="J164" s="98"/>
      <c r="K164" s="99">
        <f>INT(SUM(K154:M163)/30)</f>
        <v>0</v>
      </c>
      <c r="L164" s="100"/>
      <c r="M164" s="101"/>
      <c r="N164" s="98" t="s">
        <v>56</v>
      </c>
      <c r="O164" s="98"/>
      <c r="P164" s="98"/>
      <c r="Q164" s="98"/>
      <c r="R164" s="98"/>
      <c r="S164" s="98"/>
      <c r="T164" s="99">
        <f>INT(SUM(T154:V163)/30)</f>
        <v>0</v>
      </c>
      <c r="U164" s="100"/>
      <c r="V164" s="101"/>
      <c r="W164" s="91" t="s">
        <v>56</v>
      </c>
      <c r="X164" s="92"/>
      <c r="Y164" s="92"/>
      <c r="Z164" s="92"/>
      <c r="AA164" s="93"/>
      <c r="AB164" s="90">
        <f>INT(SUM(AB154:AC163)/30)</f>
        <v>0</v>
      </c>
      <c r="AC164" s="90"/>
      <c r="AD164" s="91" t="s">
        <v>56</v>
      </c>
      <c r="AE164" s="92"/>
      <c r="AF164" s="92"/>
      <c r="AG164" s="92"/>
      <c r="AH164" s="93"/>
      <c r="AI164" s="90">
        <f>INT(SUM(AI154:AJ163)/30)</f>
        <v>0</v>
      </c>
      <c r="AJ164" s="90"/>
      <c r="AK164" s="166"/>
    </row>
    <row r="165" spans="1:37" ht="11.45" customHeight="1" x14ac:dyDescent="0.2">
      <c r="A165" s="89"/>
      <c r="B165" s="98" t="s">
        <v>57</v>
      </c>
      <c r="C165" s="98"/>
      <c r="D165" s="98"/>
      <c r="E165" s="98"/>
      <c r="F165" s="27">
        <f>SUM(F154:F163)-F164*30</f>
        <v>0</v>
      </c>
      <c r="G165" s="98" t="s">
        <v>57</v>
      </c>
      <c r="H165" s="98"/>
      <c r="I165" s="98"/>
      <c r="J165" s="98"/>
      <c r="K165" s="99">
        <f>SUM(K154:M163)-K164*30</f>
        <v>0</v>
      </c>
      <c r="L165" s="100"/>
      <c r="M165" s="101"/>
      <c r="N165" s="98" t="s">
        <v>57</v>
      </c>
      <c r="O165" s="98"/>
      <c r="P165" s="98"/>
      <c r="Q165" s="98"/>
      <c r="R165" s="98"/>
      <c r="S165" s="98"/>
      <c r="T165" s="99">
        <f>SUM(T154:V163)-T164*30</f>
        <v>0</v>
      </c>
      <c r="U165" s="100"/>
      <c r="V165" s="101"/>
      <c r="W165" s="91" t="s">
        <v>57</v>
      </c>
      <c r="X165" s="92"/>
      <c r="Y165" s="92"/>
      <c r="Z165" s="92"/>
      <c r="AA165" s="93"/>
      <c r="AB165" s="90">
        <f>SUM(AB154:AC163)-AB164*30</f>
        <v>0</v>
      </c>
      <c r="AC165" s="90"/>
      <c r="AD165" s="91" t="s">
        <v>57</v>
      </c>
      <c r="AE165" s="92"/>
      <c r="AF165" s="92"/>
      <c r="AG165" s="92"/>
      <c r="AH165" s="93"/>
      <c r="AI165" s="90">
        <f>SUM(AI154:AJ163)-AI164*30</f>
        <v>0</v>
      </c>
      <c r="AJ165" s="90"/>
      <c r="AK165" s="166"/>
    </row>
    <row r="166" spans="1:37" ht="11.45" customHeight="1" x14ac:dyDescent="0.2">
      <c r="A166" s="89"/>
      <c r="B166" s="137" t="s">
        <v>65</v>
      </c>
      <c r="C166" s="137"/>
      <c r="D166" s="137"/>
      <c r="E166" s="137"/>
      <c r="F166" s="31">
        <f>F164*0.05+IF(F165&gt;15,0.05,0)</f>
        <v>0</v>
      </c>
      <c r="G166" s="137" t="s">
        <v>65</v>
      </c>
      <c r="H166" s="137"/>
      <c r="I166" s="137"/>
      <c r="J166" s="137"/>
      <c r="K166" s="154">
        <f>K164*0.05+IF(K165&gt;15,0.05,0)</f>
        <v>0</v>
      </c>
      <c r="L166" s="155"/>
      <c r="M166" s="156"/>
      <c r="N166" s="137" t="s">
        <v>65</v>
      </c>
      <c r="O166" s="137"/>
      <c r="P166" s="137"/>
      <c r="Q166" s="137"/>
      <c r="R166" s="137"/>
      <c r="S166" s="137"/>
      <c r="T166" s="154">
        <f>T164*0.05+IF(T165&gt;15,0.05,0)</f>
        <v>0</v>
      </c>
      <c r="U166" s="155"/>
      <c r="V166" s="156"/>
      <c r="W166" s="127" t="s">
        <v>65</v>
      </c>
      <c r="X166" s="128"/>
      <c r="Y166" s="128"/>
      <c r="Z166" s="128"/>
      <c r="AA166" s="129"/>
      <c r="AB166" s="153">
        <f>AB164*0.05+IF(AB165&gt;15,0.05,0)</f>
        <v>0</v>
      </c>
      <c r="AC166" s="153"/>
      <c r="AD166" s="127" t="s">
        <v>65</v>
      </c>
      <c r="AE166" s="128"/>
      <c r="AF166" s="128"/>
      <c r="AG166" s="128"/>
      <c r="AH166" s="129"/>
      <c r="AI166" s="153">
        <f>AI164*0.05+IF(AI165&gt;15,0.05,0)</f>
        <v>0</v>
      </c>
      <c r="AJ166" s="153"/>
      <c r="AK166" s="166"/>
    </row>
    <row r="167" spans="1:37" ht="11.45" customHeight="1" x14ac:dyDescent="0.2">
      <c r="A167" s="89"/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66"/>
    </row>
    <row r="168" spans="1:37" ht="11.45" customHeight="1" x14ac:dyDescent="0.2">
      <c r="A168" s="89"/>
      <c r="B168" s="133" t="s">
        <v>53</v>
      </c>
      <c r="C168" s="133"/>
      <c r="D168" s="133"/>
      <c r="E168" s="134"/>
      <c r="F168" s="135"/>
      <c r="G168" s="133" t="s">
        <v>53</v>
      </c>
      <c r="H168" s="133"/>
      <c r="I168" s="133"/>
      <c r="J168" s="134"/>
      <c r="K168" s="136"/>
      <c r="L168" s="136"/>
      <c r="M168" s="136"/>
      <c r="N168" s="133" t="s">
        <v>53</v>
      </c>
      <c r="O168" s="133"/>
      <c r="P168" s="133"/>
      <c r="Q168" s="134"/>
      <c r="R168" s="136"/>
      <c r="S168" s="136"/>
      <c r="T168" s="136"/>
      <c r="U168" s="136"/>
      <c r="V168" s="135"/>
      <c r="W168" s="124" t="s">
        <v>53</v>
      </c>
      <c r="X168" s="125"/>
      <c r="Y168" s="126"/>
      <c r="Z168" s="123"/>
      <c r="AA168" s="123"/>
      <c r="AB168" s="123"/>
      <c r="AC168" s="123"/>
      <c r="AD168" s="124" t="s">
        <v>53</v>
      </c>
      <c r="AE168" s="125"/>
      <c r="AF168" s="126"/>
      <c r="AG168" s="123"/>
      <c r="AH168" s="123"/>
      <c r="AI168" s="123"/>
      <c r="AJ168" s="123"/>
      <c r="AK168" s="166"/>
    </row>
    <row r="169" spans="1:37" x14ac:dyDescent="0.2">
      <c r="A169" s="89"/>
      <c r="B169" s="119" t="s">
        <v>54</v>
      </c>
      <c r="C169" s="119"/>
      <c r="D169" s="119"/>
      <c r="E169" s="30" t="s">
        <v>55</v>
      </c>
      <c r="F169" s="11" t="s">
        <v>66</v>
      </c>
      <c r="G169" s="119" t="s">
        <v>54</v>
      </c>
      <c r="H169" s="119"/>
      <c r="I169" s="119"/>
      <c r="J169" s="30" t="s">
        <v>55</v>
      </c>
      <c r="K169" s="120" t="s">
        <v>66</v>
      </c>
      <c r="L169" s="121"/>
      <c r="M169" s="122"/>
      <c r="N169" s="119" t="s">
        <v>54</v>
      </c>
      <c r="O169" s="119"/>
      <c r="P169" s="119"/>
      <c r="Q169" s="120" t="s">
        <v>55</v>
      </c>
      <c r="R169" s="121"/>
      <c r="S169" s="122"/>
      <c r="T169" s="120" t="s">
        <v>66</v>
      </c>
      <c r="U169" s="121"/>
      <c r="V169" s="121"/>
      <c r="W169" s="120" t="s">
        <v>54</v>
      </c>
      <c r="X169" s="121"/>
      <c r="Y169" s="122"/>
      <c r="Z169" s="119" t="s">
        <v>55</v>
      </c>
      <c r="AA169" s="119"/>
      <c r="AB169" s="119" t="s">
        <v>66</v>
      </c>
      <c r="AC169" s="119"/>
      <c r="AD169" s="120" t="s">
        <v>54</v>
      </c>
      <c r="AE169" s="121"/>
      <c r="AF169" s="122"/>
      <c r="AG169" s="119" t="s">
        <v>55</v>
      </c>
      <c r="AH169" s="119"/>
      <c r="AI169" s="119" t="s">
        <v>66</v>
      </c>
      <c r="AJ169" s="119"/>
      <c r="AK169" s="166"/>
    </row>
    <row r="170" spans="1:37" x14ac:dyDescent="0.2">
      <c r="A170" s="89"/>
      <c r="B170" s="117"/>
      <c r="C170" s="117"/>
      <c r="D170" s="117"/>
      <c r="E170" s="28"/>
      <c r="F170" s="29">
        <f>IF(E170=0,0,DAYS360(B170,E170+1))</f>
        <v>0</v>
      </c>
      <c r="G170" s="117"/>
      <c r="H170" s="117"/>
      <c r="I170" s="117"/>
      <c r="J170" s="28"/>
      <c r="K170" s="112">
        <f>IF(J170=0,0,DAYS360(G170,J170+1))</f>
        <v>0</v>
      </c>
      <c r="L170" s="113"/>
      <c r="M170" s="118"/>
      <c r="N170" s="117"/>
      <c r="O170" s="117"/>
      <c r="P170" s="117"/>
      <c r="Q170" s="114"/>
      <c r="R170" s="115"/>
      <c r="S170" s="116"/>
      <c r="T170" s="112">
        <f>IF(Q170=0,0,DAYS360(N170,Q170+1))</f>
        <v>0</v>
      </c>
      <c r="U170" s="113"/>
      <c r="V170" s="113"/>
      <c r="W170" s="114"/>
      <c r="X170" s="115"/>
      <c r="Y170" s="116"/>
      <c r="Z170" s="117"/>
      <c r="AA170" s="117"/>
      <c r="AB170" s="111">
        <f>IF(Z170=0,0,DAYS360(W170,Z170+1))</f>
        <v>0</v>
      </c>
      <c r="AC170" s="111"/>
      <c r="AD170" s="114"/>
      <c r="AE170" s="115"/>
      <c r="AF170" s="116"/>
      <c r="AG170" s="117"/>
      <c r="AH170" s="117"/>
      <c r="AI170" s="111">
        <f>IF(AG170=0,0,DAYS360(AD170,AG170+1))</f>
        <v>0</v>
      </c>
      <c r="AJ170" s="111"/>
      <c r="AK170" s="166"/>
    </row>
    <row r="171" spans="1:37" ht="11.45" customHeight="1" x14ac:dyDescent="0.2">
      <c r="A171" s="89"/>
      <c r="B171" s="117"/>
      <c r="C171" s="117"/>
      <c r="D171" s="117"/>
      <c r="E171" s="28"/>
      <c r="F171" s="29">
        <f t="shared" ref="F171:F179" si="40">IF(E171=0,0,DAYS360(B171,E171+1))</f>
        <v>0</v>
      </c>
      <c r="G171" s="117"/>
      <c r="H171" s="117"/>
      <c r="I171" s="117"/>
      <c r="J171" s="28"/>
      <c r="K171" s="112">
        <f>IF(J171=0,0,DAYS360(G171,J171+1))</f>
        <v>0</v>
      </c>
      <c r="L171" s="113"/>
      <c r="M171" s="118"/>
      <c r="N171" s="117"/>
      <c r="O171" s="117"/>
      <c r="P171" s="117"/>
      <c r="Q171" s="114"/>
      <c r="R171" s="115"/>
      <c r="S171" s="116"/>
      <c r="T171" s="112">
        <f t="shared" ref="T171:T179" si="41">IF(Q171=0,0,DAYS360(N171,Q171+1))</f>
        <v>0</v>
      </c>
      <c r="U171" s="113"/>
      <c r="V171" s="113"/>
      <c r="W171" s="117"/>
      <c r="X171" s="117"/>
      <c r="Y171" s="117"/>
      <c r="Z171" s="117"/>
      <c r="AA171" s="117"/>
      <c r="AB171" s="111">
        <f t="shared" ref="AB171:AB179" si="42">IF(Z171=0,0,DAYS360(W171,Z171+1))</f>
        <v>0</v>
      </c>
      <c r="AC171" s="111"/>
      <c r="AD171" s="114"/>
      <c r="AE171" s="115"/>
      <c r="AF171" s="116"/>
      <c r="AG171" s="114"/>
      <c r="AH171" s="116"/>
      <c r="AI171" s="111">
        <f t="shared" ref="AI171:AI179" si="43">IF(AG171=0,0,DAYS360(AD171,AG171+1))</f>
        <v>0</v>
      </c>
      <c r="AJ171" s="111"/>
      <c r="AK171" s="166"/>
    </row>
    <row r="172" spans="1:37" ht="11.45" customHeight="1" x14ac:dyDescent="0.2">
      <c r="A172" s="89"/>
      <c r="B172" s="117"/>
      <c r="C172" s="117"/>
      <c r="D172" s="117"/>
      <c r="E172" s="28"/>
      <c r="F172" s="29">
        <f t="shared" si="40"/>
        <v>0</v>
      </c>
      <c r="G172" s="117"/>
      <c r="H172" s="117"/>
      <c r="I172" s="117"/>
      <c r="J172" s="28"/>
      <c r="K172" s="112">
        <f t="shared" ref="K172:K179" si="44">IF(J172=0,0,DAYS360(G172,J172+1))</f>
        <v>0</v>
      </c>
      <c r="L172" s="113"/>
      <c r="M172" s="118"/>
      <c r="N172" s="117"/>
      <c r="O172" s="117"/>
      <c r="P172" s="117"/>
      <c r="Q172" s="114"/>
      <c r="R172" s="115"/>
      <c r="S172" s="116"/>
      <c r="T172" s="112">
        <f t="shared" si="41"/>
        <v>0</v>
      </c>
      <c r="U172" s="113"/>
      <c r="V172" s="113"/>
      <c r="W172" s="114"/>
      <c r="X172" s="115"/>
      <c r="Y172" s="116"/>
      <c r="Z172" s="117"/>
      <c r="AA172" s="117"/>
      <c r="AB172" s="111">
        <f t="shared" si="42"/>
        <v>0</v>
      </c>
      <c r="AC172" s="111"/>
      <c r="AD172" s="114"/>
      <c r="AE172" s="115"/>
      <c r="AF172" s="116"/>
      <c r="AG172" s="117"/>
      <c r="AH172" s="117"/>
      <c r="AI172" s="111">
        <f t="shared" si="43"/>
        <v>0</v>
      </c>
      <c r="AJ172" s="111"/>
      <c r="AK172" s="166"/>
    </row>
    <row r="173" spans="1:37" ht="11.45" customHeight="1" x14ac:dyDescent="0.2">
      <c r="A173" s="89"/>
      <c r="B173" s="117"/>
      <c r="C173" s="117"/>
      <c r="D173" s="117"/>
      <c r="E173" s="28"/>
      <c r="F173" s="29">
        <f t="shared" si="40"/>
        <v>0</v>
      </c>
      <c r="G173" s="117"/>
      <c r="H173" s="117"/>
      <c r="I173" s="117"/>
      <c r="J173" s="28"/>
      <c r="K173" s="112">
        <f t="shared" si="44"/>
        <v>0</v>
      </c>
      <c r="L173" s="113"/>
      <c r="M173" s="118"/>
      <c r="N173" s="117"/>
      <c r="O173" s="117"/>
      <c r="P173" s="117"/>
      <c r="Q173" s="114"/>
      <c r="R173" s="115"/>
      <c r="S173" s="116"/>
      <c r="T173" s="112">
        <f t="shared" si="41"/>
        <v>0</v>
      </c>
      <c r="U173" s="113"/>
      <c r="V173" s="113"/>
      <c r="W173" s="114"/>
      <c r="X173" s="115"/>
      <c r="Y173" s="116"/>
      <c r="Z173" s="117"/>
      <c r="AA173" s="117"/>
      <c r="AB173" s="111">
        <f t="shared" si="42"/>
        <v>0</v>
      </c>
      <c r="AC173" s="111"/>
      <c r="AD173" s="114"/>
      <c r="AE173" s="115"/>
      <c r="AF173" s="116"/>
      <c r="AG173" s="117"/>
      <c r="AH173" s="117"/>
      <c r="AI173" s="111">
        <f t="shared" si="43"/>
        <v>0</v>
      </c>
      <c r="AJ173" s="111"/>
      <c r="AK173" s="166"/>
    </row>
    <row r="174" spans="1:37" ht="11.45" customHeight="1" x14ac:dyDescent="0.2">
      <c r="A174" s="89"/>
      <c r="B174" s="117"/>
      <c r="C174" s="117"/>
      <c r="D174" s="117"/>
      <c r="E174" s="28"/>
      <c r="F174" s="29">
        <f t="shared" si="40"/>
        <v>0</v>
      </c>
      <c r="G174" s="117"/>
      <c r="H174" s="117"/>
      <c r="I174" s="117"/>
      <c r="J174" s="28"/>
      <c r="K174" s="112">
        <f t="shared" si="44"/>
        <v>0</v>
      </c>
      <c r="L174" s="113"/>
      <c r="M174" s="118"/>
      <c r="N174" s="117"/>
      <c r="O174" s="117"/>
      <c r="P174" s="117"/>
      <c r="Q174" s="114"/>
      <c r="R174" s="115"/>
      <c r="S174" s="116"/>
      <c r="T174" s="112">
        <f t="shared" si="41"/>
        <v>0</v>
      </c>
      <c r="U174" s="113"/>
      <c r="V174" s="113"/>
      <c r="W174" s="114"/>
      <c r="X174" s="115"/>
      <c r="Y174" s="116"/>
      <c r="Z174" s="117"/>
      <c r="AA174" s="117"/>
      <c r="AB174" s="111">
        <f t="shared" si="42"/>
        <v>0</v>
      </c>
      <c r="AC174" s="111"/>
      <c r="AD174" s="114"/>
      <c r="AE174" s="115"/>
      <c r="AF174" s="116"/>
      <c r="AG174" s="117"/>
      <c r="AH174" s="117"/>
      <c r="AI174" s="111">
        <f t="shared" si="43"/>
        <v>0</v>
      </c>
      <c r="AJ174" s="111"/>
      <c r="AK174" s="166"/>
    </row>
    <row r="175" spans="1:37" ht="11.45" customHeight="1" x14ac:dyDescent="0.2">
      <c r="A175" s="89"/>
      <c r="B175" s="117"/>
      <c r="C175" s="117"/>
      <c r="D175" s="117"/>
      <c r="E175" s="28"/>
      <c r="F175" s="29">
        <f t="shared" si="40"/>
        <v>0</v>
      </c>
      <c r="G175" s="117"/>
      <c r="H175" s="117"/>
      <c r="I175" s="117"/>
      <c r="J175" s="28"/>
      <c r="K175" s="112">
        <f t="shared" si="44"/>
        <v>0</v>
      </c>
      <c r="L175" s="113"/>
      <c r="M175" s="118"/>
      <c r="N175" s="117"/>
      <c r="O175" s="117"/>
      <c r="P175" s="117"/>
      <c r="Q175" s="114"/>
      <c r="R175" s="115"/>
      <c r="S175" s="116"/>
      <c r="T175" s="112">
        <f t="shared" si="41"/>
        <v>0</v>
      </c>
      <c r="U175" s="113"/>
      <c r="V175" s="113"/>
      <c r="W175" s="114"/>
      <c r="X175" s="115"/>
      <c r="Y175" s="116"/>
      <c r="Z175" s="117"/>
      <c r="AA175" s="117"/>
      <c r="AB175" s="111">
        <f t="shared" si="42"/>
        <v>0</v>
      </c>
      <c r="AC175" s="111"/>
      <c r="AD175" s="114"/>
      <c r="AE175" s="115"/>
      <c r="AF175" s="116"/>
      <c r="AG175" s="117"/>
      <c r="AH175" s="117"/>
      <c r="AI175" s="111">
        <f t="shared" si="43"/>
        <v>0</v>
      </c>
      <c r="AJ175" s="111"/>
      <c r="AK175" s="166"/>
    </row>
    <row r="176" spans="1:37" ht="11.45" customHeight="1" x14ac:dyDescent="0.2">
      <c r="A176" s="89"/>
      <c r="B176" s="117"/>
      <c r="C176" s="117"/>
      <c r="D176" s="117"/>
      <c r="E176" s="28"/>
      <c r="F176" s="29">
        <f t="shared" si="40"/>
        <v>0</v>
      </c>
      <c r="G176" s="117"/>
      <c r="H176" s="117"/>
      <c r="I176" s="117"/>
      <c r="J176" s="28"/>
      <c r="K176" s="112">
        <f t="shared" si="44"/>
        <v>0</v>
      </c>
      <c r="L176" s="113"/>
      <c r="M176" s="118"/>
      <c r="N176" s="117"/>
      <c r="O176" s="117"/>
      <c r="P176" s="117"/>
      <c r="Q176" s="114"/>
      <c r="R176" s="115"/>
      <c r="S176" s="116"/>
      <c r="T176" s="112">
        <f t="shared" si="41"/>
        <v>0</v>
      </c>
      <c r="U176" s="113"/>
      <c r="V176" s="113"/>
      <c r="W176" s="114"/>
      <c r="X176" s="115"/>
      <c r="Y176" s="116"/>
      <c r="Z176" s="117"/>
      <c r="AA176" s="117"/>
      <c r="AB176" s="111">
        <f t="shared" si="42"/>
        <v>0</v>
      </c>
      <c r="AC176" s="111"/>
      <c r="AD176" s="114"/>
      <c r="AE176" s="115"/>
      <c r="AF176" s="116"/>
      <c r="AG176" s="117"/>
      <c r="AH176" s="117"/>
      <c r="AI176" s="111">
        <f t="shared" si="43"/>
        <v>0</v>
      </c>
      <c r="AJ176" s="111"/>
      <c r="AK176" s="166"/>
    </row>
    <row r="177" spans="1:37" ht="11.45" customHeight="1" x14ac:dyDescent="0.2">
      <c r="A177" s="89"/>
      <c r="B177" s="117"/>
      <c r="C177" s="117"/>
      <c r="D177" s="117"/>
      <c r="E177" s="28"/>
      <c r="F177" s="29">
        <f t="shared" si="40"/>
        <v>0</v>
      </c>
      <c r="G177" s="117"/>
      <c r="H177" s="117"/>
      <c r="I177" s="117"/>
      <c r="J177" s="28"/>
      <c r="K177" s="112">
        <f t="shared" si="44"/>
        <v>0</v>
      </c>
      <c r="L177" s="113"/>
      <c r="M177" s="118"/>
      <c r="N177" s="117"/>
      <c r="O177" s="117"/>
      <c r="P177" s="117"/>
      <c r="Q177" s="114"/>
      <c r="R177" s="115"/>
      <c r="S177" s="116"/>
      <c r="T177" s="112">
        <f t="shared" si="41"/>
        <v>0</v>
      </c>
      <c r="U177" s="113"/>
      <c r="V177" s="113"/>
      <c r="W177" s="114"/>
      <c r="X177" s="115"/>
      <c r="Y177" s="116"/>
      <c r="Z177" s="117"/>
      <c r="AA177" s="117"/>
      <c r="AB177" s="111">
        <f t="shared" si="42"/>
        <v>0</v>
      </c>
      <c r="AC177" s="111"/>
      <c r="AD177" s="114"/>
      <c r="AE177" s="115"/>
      <c r="AF177" s="116"/>
      <c r="AG177" s="117"/>
      <c r="AH177" s="117"/>
      <c r="AI177" s="111">
        <f t="shared" si="43"/>
        <v>0</v>
      </c>
      <c r="AJ177" s="111"/>
      <c r="AK177" s="166"/>
    </row>
    <row r="178" spans="1:37" ht="11.45" customHeight="1" x14ac:dyDescent="0.2">
      <c r="A178" s="89"/>
      <c r="B178" s="117"/>
      <c r="C178" s="117"/>
      <c r="D178" s="117"/>
      <c r="E178" s="28"/>
      <c r="F178" s="29">
        <f t="shared" si="40"/>
        <v>0</v>
      </c>
      <c r="G178" s="117"/>
      <c r="H178" s="117"/>
      <c r="I178" s="117"/>
      <c r="J178" s="28"/>
      <c r="K178" s="112">
        <f t="shared" si="44"/>
        <v>0</v>
      </c>
      <c r="L178" s="113"/>
      <c r="M178" s="118"/>
      <c r="N178" s="117"/>
      <c r="O178" s="117"/>
      <c r="P178" s="117"/>
      <c r="Q178" s="114"/>
      <c r="R178" s="115"/>
      <c r="S178" s="116"/>
      <c r="T178" s="112">
        <f t="shared" si="41"/>
        <v>0</v>
      </c>
      <c r="U178" s="113"/>
      <c r="V178" s="113"/>
      <c r="W178" s="114"/>
      <c r="X178" s="115"/>
      <c r="Y178" s="116"/>
      <c r="Z178" s="117"/>
      <c r="AA178" s="117"/>
      <c r="AB178" s="111">
        <f t="shared" si="42"/>
        <v>0</v>
      </c>
      <c r="AC178" s="111"/>
      <c r="AD178" s="114"/>
      <c r="AE178" s="115"/>
      <c r="AF178" s="116"/>
      <c r="AG178" s="117"/>
      <c r="AH178" s="117"/>
      <c r="AI178" s="111">
        <f t="shared" si="43"/>
        <v>0</v>
      </c>
      <c r="AJ178" s="111"/>
      <c r="AK178" s="166"/>
    </row>
    <row r="179" spans="1:37" ht="11.45" customHeight="1" x14ac:dyDescent="0.2">
      <c r="A179" s="89"/>
      <c r="B179" s="117"/>
      <c r="C179" s="117"/>
      <c r="D179" s="117"/>
      <c r="E179" s="28"/>
      <c r="F179" s="29">
        <f t="shared" si="40"/>
        <v>0</v>
      </c>
      <c r="G179" s="117"/>
      <c r="H179" s="117"/>
      <c r="I179" s="117"/>
      <c r="J179" s="28"/>
      <c r="K179" s="112">
        <f t="shared" si="44"/>
        <v>0</v>
      </c>
      <c r="L179" s="113"/>
      <c r="M179" s="118"/>
      <c r="N179" s="117"/>
      <c r="O179" s="117"/>
      <c r="P179" s="117"/>
      <c r="Q179" s="114"/>
      <c r="R179" s="115"/>
      <c r="S179" s="116"/>
      <c r="T179" s="112">
        <f t="shared" si="41"/>
        <v>0</v>
      </c>
      <c r="U179" s="113"/>
      <c r="V179" s="113"/>
      <c r="W179" s="114"/>
      <c r="X179" s="115"/>
      <c r="Y179" s="116"/>
      <c r="Z179" s="117"/>
      <c r="AA179" s="117"/>
      <c r="AB179" s="111">
        <f t="shared" si="42"/>
        <v>0</v>
      </c>
      <c r="AC179" s="111"/>
      <c r="AD179" s="114"/>
      <c r="AE179" s="115"/>
      <c r="AF179" s="116"/>
      <c r="AG179" s="117"/>
      <c r="AH179" s="117"/>
      <c r="AI179" s="111">
        <f t="shared" si="43"/>
        <v>0</v>
      </c>
      <c r="AJ179" s="111"/>
      <c r="AK179" s="166"/>
    </row>
    <row r="180" spans="1:37" ht="11.45" customHeight="1" x14ac:dyDescent="0.2">
      <c r="A180" s="89"/>
      <c r="B180" s="98" t="s">
        <v>56</v>
      </c>
      <c r="C180" s="98"/>
      <c r="D180" s="98"/>
      <c r="E180" s="98"/>
      <c r="F180" s="27">
        <f>INT(SUM(F170:F179)/30)</f>
        <v>0</v>
      </c>
      <c r="G180" s="98" t="s">
        <v>56</v>
      </c>
      <c r="H180" s="98"/>
      <c r="I180" s="98"/>
      <c r="J180" s="98"/>
      <c r="K180" s="99">
        <f>INT(SUM(K170:M179)/30)</f>
        <v>0</v>
      </c>
      <c r="L180" s="100"/>
      <c r="M180" s="101"/>
      <c r="N180" s="98" t="s">
        <v>56</v>
      </c>
      <c r="O180" s="98"/>
      <c r="P180" s="98"/>
      <c r="Q180" s="98"/>
      <c r="R180" s="98"/>
      <c r="S180" s="98"/>
      <c r="T180" s="99">
        <f>INT(SUM(T170:V179)/30)</f>
        <v>0</v>
      </c>
      <c r="U180" s="100"/>
      <c r="V180" s="101"/>
      <c r="W180" s="91" t="s">
        <v>56</v>
      </c>
      <c r="X180" s="92"/>
      <c r="Y180" s="92"/>
      <c r="Z180" s="92"/>
      <c r="AA180" s="93"/>
      <c r="AB180" s="90">
        <f>INT(SUM(AB170:AC179)/30)</f>
        <v>0</v>
      </c>
      <c r="AC180" s="90"/>
      <c r="AD180" s="91" t="s">
        <v>56</v>
      </c>
      <c r="AE180" s="92"/>
      <c r="AF180" s="92"/>
      <c r="AG180" s="92"/>
      <c r="AH180" s="93"/>
      <c r="AI180" s="90">
        <f>INT(SUM(AI170:AJ179)/30)</f>
        <v>0</v>
      </c>
      <c r="AJ180" s="90"/>
      <c r="AK180" s="166"/>
    </row>
    <row r="181" spans="1:37" ht="11.45" customHeight="1" x14ac:dyDescent="0.2">
      <c r="A181" s="89"/>
      <c r="B181" s="98" t="s">
        <v>57</v>
      </c>
      <c r="C181" s="98"/>
      <c r="D181" s="98"/>
      <c r="E181" s="98"/>
      <c r="F181" s="27">
        <f>SUM(F170:F179)-F180*30</f>
        <v>0</v>
      </c>
      <c r="G181" s="98" t="s">
        <v>57</v>
      </c>
      <c r="H181" s="98"/>
      <c r="I181" s="98"/>
      <c r="J181" s="98"/>
      <c r="K181" s="99">
        <f>SUM(K170:M179)-K180*30</f>
        <v>0</v>
      </c>
      <c r="L181" s="100"/>
      <c r="M181" s="101"/>
      <c r="N181" s="98" t="s">
        <v>57</v>
      </c>
      <c r="O181" s="98"/>
      <c r="P181" s="98"/>
      <c r="Q181" s="98"/>
      <c r="R181" s="98"/>
      <c r="S181" s="98"/>
      <c r="T181" s="99">
        <f>SUM(T170:V179)-T180*30</f>
        <v>0</v>
      </c>
      <c r="U181" s="100"/>
      <c r="V181" s="101"/>
      <c r="W181" s="91" t="s">
        <v>57</v>
      </c>
      <c r="X181" s="92"/>
      <c r="Y181" s="92"/>
      <c r="Z181" s="92"/>
      <c r="AA181" s="93"/>
      <c r="AB181" s="90">
        <f>SUM(AB170:AC179)-AB180*30</f>
        <v>0</v>
      </c>
      <c r="AC181" s="90"/>
      <c r="AD181" s="91" t="s">
        <v>57</v>
      </c>
      <c r="AE181" s="92"/>
      <c r="AF181" s="92"/>
      <c r="AG181" s="92"/>
      <c r="AH181" s="93"/>
      <c r="AI181" s="90">
        <f>SUM(AI170:AJ179)-AI180*30</f>
        <v>0</v>
      </c>
      <c r="AJ181" s="90"/>
      <c r="AK181" s="166"/>
    </row>
    <row r="182" spans="1:37" ht="11.45" customHeight="1" thickBot="1" x14ac:dyDescent="0.25">
      <c r="A182" s="89"/>
      <c r="B182" s="94" t="s">
        <v>65</v>
      </c>
      <c r="C182" s="94"/>
      <c r="D182" s="94"/>
      <c r="E182" s="94"/>
      <c r="F182" s="26">
        <f>F180*0.05+IF(F181&gt;15,0.05,0)</f>
        <v>0</v>
      </c>
      <c r="G182" s="94" t="s">
        <v>65</v>
      </c>
      <c r="H182" s="94"/>
      <c r="I182" s="94"/>
      <c r="J182" s="94"/>
      <c r="K182" s="150">
        <f>K180*0.05+IF(K181&gt;15,0.05,0)</f>
        <v>0</v>
      </c>
      <c r="L182" s="151"/>
      <c r="M182" s="152"/>
      <c r="N182" s="94" t="s">
        <v>65</v>
      </c>
      <c r="O182" s="94"/>
      <c r="P182" s="94"/>
      <c r="Q182" s="94"/>
      <c r="R182" s="94"/>
      <c r="S182" s="94"/>
      <c r="T182" s="150">
        <f>T180*0.05+IF(T181&gt;15,0.05,0)</f>
        <v>0</v>
      </c>
      <c r="U182" s="151"/>
      <c r="V182" s="152"/>
      <c r="W182" s="78" t="s">
        <v>65</v>
      </c>
      <c r="X182" s="79"/>
      <c r="Y182" s="79"/>
      <c r="Z182" s="79"/>
      <c r="AA182" s="80"/>
      <c r="AB182" s="141">
        <f>AB180*0.05+IF(AB181&gt;15,0.05,0)</f>
        <v>0</v>
      </c>
      <c r="AC182" s="141"/>
      <c r="AD182" s="78" t="s">
        <v>65</v>
      </c>
      <c r="AE182" s="79"/>
      <c r="AF182" s="79"/>
      <c r="AG182" s="79"/>
      <c r="AH182" s="80"/>
      <c r="AI182" s="141">
        <f>AI180*0.05+IF(AI181&gt;15,0.05,0)</f>
        <v>0</v>
      </c>
      <c r="AJ182" s="141"/>
      <c r="AK182" s="166"/>
    </row>
    <row r="183" spans="1:37" ht="11.45" customHeight="1" thickBot="1" x14ac:dyDescent="0.25">
      <c r="A183" s="89"/>
      <c r="B183" s="82" t="s">
        <v>70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4"/>
      <c r="AH183" s="142">
        <f>SUM(F166,K166,T166,AB166,AI166,F182,K182,T182,AB182,AI182)</f>
        <v>0</v>
      </c>
      <c r="AI183" s="143"/>
      <c r="AJ183" s="144"/>
      <c r="AK183" s="166"/>
    </row>
    <row r="184" spans="1:37" ht="11.45" customHeight="1" x14ac:dyDescent="0.2">
      <c r="A184" s="89"/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66"/>
    </row>
    <row r="185" spans="1:37" ht="13.9" customHeight="1" x14ac:dyDescent="0.2">
      <c r="A185" s="89"/>
      <c r="B185" s="147" t="s">
        <v>79</v>
      </c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66"/>
    </row>
    <row r="186" spans="1:37" ht="12" customHeight="1" x14ac:dyDescent="0.2">
      <c r="A186" s="89"/>
      <c r="B186" s="148" t="s">
        <v>93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66"/>
    </row>
    <row r="187" spans="1:37" ht="11.45" customHeight="1" x14ac:dyDescent="0.2">
      <c r="A187" s="89"/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66"/>
    </row>
    <row r="188" spans="1:37" ht="11.45" customHeight="1" x14ac:dyDescent="0.2">
      <c r="A188" s="89"/>
      <c r="B188" s="133" t="s">
        <v>53</v>
      </c>
      <c r="C188" s="133"/>
      <c r="D188" s="133"/>
      <c r="E188" s="134"/>
      <c r="F188" s="135"/>
      <c r="G188" s="133" t="s">
        <v>53</v>
      </c>
      <c r="H188" s="133"/>
      <c r="I188" s="133"/>
      <c r="J188" s="134"/>
      <c r="K188" s="136"/>
      <c r="L188" s="136"/>
      <c r="M188" s="136"/>
      <c r="N188" s="133" t="s">
        <v>53</v>
      </c>
      <c r="O188" s="133"/>
      <c r="P188" s="133"/>
      <c r="Q188" s="134"/>
      <c r="R188" s="136"/>
      <c r="S188" s="136"/>
      <c r="T188" s="136"/>
      <c r="U188" s="136"/>
      <c r="V188" s="135"/>
      <c r="W188" s="124" t="s">
        <v>53</v>
      </c>
      <c r="X188" s="125"/>
      <c r="Y188" s="126"/>
      <c r="Z188" s="123"/>
      <c r="AA188" s="123"/>
      <c r="AB188" s="123"/>
      <c r="AC188" s="123"/>
      <c r="AD188" s="124" t="s">
        <v>53</v>
      </c>
      <c r="AE188" s="125"/>
      <c r="AF188" s="126"/>
      <c r="AG188" s="123"/>
      <c r="AH188" s="123"/>
      <c r="AI188" s="123"/>
      <c r="AJ188" s="123"/>
      <c r="AK188" s="166"/>
    </row>
    <row r="189" spans="1:37" x14ac:dyDescent="0.2">
      <c r="A189" s="89"/>
      <c r="B189" s="119" t="s">
        <v>54</v>
      </c>
      <c r="C189" s="119"/>
      <c r="D189" s="119"/>
      <c r="E189" s="30" t="s">
        <v>55</v>
      </c>
      <c r="F189" s="11" t="s">
        <v>66</v>
      </c>
      <c r="G189" s="119" t="s">
        <v>54</v>
      </c>
      <c r="H189" s="119"/>
      <c r="I189" s="119"/>
      <c r="J189" s="30" t="s">
        <v>55</v>
      </c>
      <c r="K189" s="120" t="s">
        <v>66</v>
      </c>
      <c r="L189" s="121"/>
      <c r="M189" s="122"/>
      <c r="N189" s="119" t="s">
        <v>54</v>
      </c>
      <c r="O189" s="119"/>
      <c r="P189" s="119"/>
      <c r="Q189" s="120" t="s">
        <v>55</v>
      </c>
      <c r="R189" s="121"/>
      <c r="S189" s="122"/>
      <c r="T189" s="120" t="s">
        <v>66</v>
      </c>
      <c r="U189" s="121"/>
      <c r="V189" s="121"/>
      <c r="W189" s="120" t="s">
        <v>54</v>
      </c>
      <c r="X189" s="121"/>
      <c r="Y189" s="122"/>
      <c r="Z189" s="119" t="s">
        <v>55</v>
      </c>
      <c r="AA189" s="119"/>
      <c r="AB189" s="119" t="s">
        <v>66</v>
      </c>
      <c r="AC189" s="119"/>
      <c r="AD189" s="120" t="s">
        <v>54</v>
      </c>
      <c r="AE189" s="121"/>
      <c r="AF189" s="122"/>
      <c r="AG189" s="119" t="s">
        <v>55</v>
      </c>
      <c r="AH189" s="119"/>
      <c r="AI189" s="119" t="s">
        <v>66</v>
      </c>
      <c r="AJ189" s="119"/>
      <c r="AK189" s="166"/>
    </row>
    <row r="190" spans="1:37" x14ac:dyDescent="0.2">
      <c r="A190" s="89"/>
      <c r="B190" s="117"/>
      <c r="C190" s="117"/>
      <c r="D190" s="117"/>
      <c r="E190" s="28"/>
      <c r="F190" s="29">
        <f>IF(E190=0,0,DAYS360(B190,E190+1))</f>
        <v>0</v>
      </c>
      <c r="G190" s="117"/>
      <c r="H190" s="117"/>
      <c r="I190" s="117"/>
      <c r="J190" s="28"/>
      <c r="K190" s="112">
        <f>IF(J190=0,0,DAYS360(G190,J190+1))</f>
        <v>0</v>
      </c>
      <c r="L190" s="113"/>
      <c r="M190" s="118"/>
      <c r="N190" s="117"/>
      <c r="O190" s="117"/>
      <c r="P190" s="117"/>
      <c r="Q190" s="114"/>
      <c r="R190" s="115"/>
      <c r="S190" s="116"/>
      <c r="T190" s="112">
        <f>IF(Q190=0,0,DAYS360(N190,Q190+1))</f>
        <v>0</v>
      </c>
      <c r="U190" s="113"/>
      <c r="V190" s="113"/>
      <c r="W190" s="114"/>
      <c r="X190" s="115"/>
      <c r="Y190" s="116"/>
      <c r="Z190" s="117"/>
      <c r="AA190" s="117"/>
      <c r="AB190" s="111">
        <f>IF(Z190=0,0,DAYS360(W190,Z190+1))</f>
        <v>0</v>
      </c>
      <c r="AC190" s="111"/>
      <c r="AD190" s="114"/>
      <c r="AE190" s="115"/>
      <c r="AF190" s="116"/>
      <c r="AG190" s="117"/>
      <c r="AH190" s="117"/>
      <c r="AI190" s="111">
        <f>IF(AG190=0,0,DAYS360(AD190,AG190+1))</f>
        <v>0</v>
      </c>
      <c r="AJ190" s="111"/>
      <c r="AK190" s="166"/>
    </row>
    <row r="191" spans="1:37" ht="11.45" customHeight="1" x14ac:dyDescent="0.2">
      <c r="A191" s="89"/>
      <c r="B191" s="117"/>
      <c r="C191" s="117"/>
      <c r="D191" s="117"/>
      <c r="E191" s="28"/>
      <c r="F191" s="29">
        <f t="shared" ref="F191:F199" si="45">IF(E191=0,0,DAYS360(B191,E191+1))</f>
        <v>0</v>
      </c>
      <c r="G191" s="117"/>
      <c r="H191" s="117"/>
      <c r="I191" s="117"/>
      <c r="J191" s="28"/>
      <c r="K191" s="112">
        <f>IF(J191=0,0,DAYS360(G191,J191+1))</f>
        <v>0</v>
      </c>
      <c r="L191" s="113"/>
      <c r="M191" s="118"/>
      <c r="N191" s="117"/>
      <c r="O191" s="117"/>
      <c r="P191" s="117"/>
      <c r="Q191" s="114"/>
      <c r="R191" s="115"/>
      <c r="S191" s="116"/>
      <c r="T191" s="112">
        <f t="shared" ref="T191:T199" si="46">IF(Q191=0,0,DAYS360(N191,Q191+1))</f>
        <v>0</v>
      </c>
      <c r="U191" s="113"/>
      <c r="V191" s="113"/>
      <c r="W191" s="117"/>
      <c r="X191" s="117"/>
      <c r="Y191" s="117"/>
      <c r="Z191" s="117"/>
      <c r="AA191" s="117"/>
      <c r="AB191" s="111">
        <f t="shared" ref="AB191:AB199" si="47">IF(Z191=0,0,DAYS360(W191,Z191+1))</f>
        <v>0</v>
      </c>
      <c r="AC191" s="111"/>
      <c r="AD191" s="114"/>
      <c r="AE191" s="115"/>
      <c r="AF191" s="116"/>
      <c r="AG191" s="114"/>
      <c r="AH191" s="116"/>
      <c r="AI191" s="111">
        <f t="shared" ref="AI191:AI199" si="48">IF(AG191=0,0,DAYS360(AD191,AG191+1))</f>
        <v>0</v>
      </c>
      <c r="AJ191" s="111"/>
      <c r="AK191" s="166"/>
    </row>
    <row r="192" spans="1:37" ht="11.45" customHeight="1" x14ac:dyDescent="0.2">
      <c r="A192" s="89"/>
      <c r="B192" s="117"/>
      <c r="C192" s="117"/>
      <c r="D192" s="117"/>
      <c r="E192" s="28"/>
      <c r="F192" s="29">
        <f t="shared" si="45"/>
        <v>0</v>
      </c>
      <c r="G192" s="117"/>
      <c r="H192" s="117"/>
      <c r="I192" s="117"/>
      <c r="J192" s="28"/>
      <c r="K192" s="112">
        <f t="shared" ref="K192:K199" si="49">IF(J192=0,0,DAYS360(G192,J192+1))</f>
        <v>0</v>
      </c>
      <c r="L192" s="113"/>
      <c r="M192" s="118"/>
      <c r="N192" s="117"/>
      <c r="O192" s="117"/>
      <c r="P192" s="117"/>
      <c r="Q192" s="114"/>
      <c r="R192" s="115"/>
      <c r="S192" s="116"/>
      <c r="T192" s="112">
        <f t="shared" si="46"/>
        <v>0</v>
      </c>
      <c r="U192" s="113"/>
      <c r="V192" s="113"/>
      <c r="W192" s="114"/>
      <c r="X192" s="115"/>
      <c r="Y192" s="116"/>
      <c r="Z192" s="117"/>
      <c r="AA192" s="117"/>
      <c r="AB192" s="111">
        <f t="shared" si="47"/>
        <v>0</v>
      </c>
      <c r="AC192" s="111"/>
      <c r="AD192" s="114"/>
      <c r="AE192" s="115"/>
      <c r="AF192" s="116"/>
      <c r="AG192" s="117"/>
      <c r="AH192" s="117"/>
      <c r="AI192" s="111">
        <f t="shared" si="48"/>
        <v>0</v>
      </c>
      <c r="AJ192" s="111"/>
      <c r="AK192" s="166"/>
    </row>
    <row r="193" spans="1:37" ht="11.45" customHeight="1" x14ac:dyDescent="0.2">
      <c r="A193" s="89"/>
      <c r="B193" s="117"/>
      <c r="C193" s="117"/>
      <c r="D193" s="117"/>
      <c r="E193" s="28"/>
      <c r="F193" s="29">
        <f t="shared" si="45"/>
        <v>0</v>
      </c>
      <c r="G193" s="117"/>
      <c r="H193" s="117"/>
      <c r="I193" s="117"/>
      <c r="J193" s="28"/>
      <c r="K193" s="112">
        <f t="shared" si="49"/>
        <v>0</v>
      </c>
      <c r="L193" s="113"/>
      <c r="M193" s="118"/>
      <c r="N193" s="117"/>
      <c r="O193" s="117"/>
      <c r="P193" s="117"/>
      <c r="Q193" s="114"/>
      <c r="R193" s="115"/>
      <c r="S193" s="116"/>
      <c r="T193" s="112">
        <f t="shared" si="46"/>
        <v>0</v>
      </c>
      <c r="U193" s="113"/>
      <c r="V193" s="113"/>
      <c r="W193" s="114"/>
      <c r="X193" s="115"/>
      <c r="Y193" s="116"/>
      <c r="Z193" s="117"/>
      <c r="AA193" s="117"/>
      <c r="AB193" s="111">
        <f t="shared" si="47"/>
        <v>0</v>
      </c>
      <c r="AC193" s="111"/>
      <c r="AD193" s="114"/>
      <c r="AE193" s="115"/>
      <c r="AF193" s="116"/>
      <c r="AG193" s="117"/>
      <c r="AH193" s="117"/>
      <c r="AI193" s="111">
        <f t="shared" si="48"/>
        <v>0</v>
      </c>
      <c r="AJ193" s="111"/>
      <c r="AK193" s="166"/>
    </row>
    <row r="194" spans="1:37" ht="11.45" customHeight="1" x14ac:dyDescent="0.2">
      <c r="A194" s="89"/>
      <c r="B194" s="117"/>
      <c r="C194" s="117"/>
      <c r="D194" s="117"/>
      <c r="E194" s="28"/>
      <c r="F194" s="29">
        <f t="shared" si="45"/>
        <v>0</v>
      </c>
      <c r="G194" s="117"/>
      <c r="H194" s="117"/>
      <c r="I194" s="117"/>
      <c r="J194" s="28"/>
      <c r="K194" s="112">
        <f t="shared" si="49"/>
        <v>0</v>
      </c>
      <c r="L194" s="113"/>
      <c r="M194" s="118"/>
      <c r="N194" s="117"/>
      <c r="O194" s="117"/>
      <c r="P194" s="117"/>
      <c r="Q194" s="114"/>
      <c r="R194" s="115"/>
      <c r="S194" s="116"/>
      <c r="T194" s="112">
        <f t="shared" si="46"/>
        <v>0</v>
      </c>
      <c r="U194" s="113"/>
      <c r="V194" s="113"/>
      <c r="W194" s="114"/>
      <c r="X194" s="115"/>
      <c r="Y194" s="116"/>
      <c r="Z194" s="117"/>
      <c r="AA194" s="117"/>
      <c r="AB194" s="111">
        <f t="shared" si="47"/>
        <v>0</v>
      </c>
      <c r="AC194" s="111"/>
      <c r="AD194" s="114"/>
      <c r="AE194" s="115"/>
      <c r="AF194" s="116"/>
      <c r="AG194" s="117"/>
      <c r="AH194" s="117"/>
      <c r="AI194" s="111">
        <f t="shared" si="48"/>
        <v>0</v>
      </c>
      <c r="AJ194" s="111"/>
      <c r="AK194" s="166"/>
    </row>
    <row r="195" spans="1:37" ht="11.45" customHeight="1" x14ac:dyDescent="0.2">
      <c r="A195" s="89"/>
      <c r="B195" s="117"/>
      <c r="C195" s="117"/>
      <c r="D195" s="117"/>
      <c r="E195" s="28"/>
      <c r="F195" s="29">
        <f t="shared" si="45"/>
        <v>0</v>
      </c>
      <c r="G195" s="117"/>
      <c r="H195" s="117"/>
      <c r="I195" s="117"/>
      <c r="J195" s="28"/>
      <c r="K195" s="112">
        <f t="shared" si="49"/>
        <v>0</v>
      </c>
      <c r="L195" s="113"/>
      <c r="M195" s="118"/>
      <c r="N195" s="117"/>
      <c r="O195" s="117"/>
      <c r="P195" s="117"/>
      <c r="Q195" s="114"/>
      <c r="R195" s="115"/>
      <c r="S195" s="116"/>
      <c r="T195" s="112">
        <f t="shared" si="46"/>
        <v>0</v>
      </c>
      <c r="U195" s="113"/>
      <c r="V195" s="113"/>
      <c r="W195" s="114"/>
      <c r="X195" s="115"/>
      <c r="Y195" s="116"/>
      <c r="Z195" s="117"/>
      <c r="AA195" s="117"/>
      <c r="AB195" s="111">
        <f t="shared" si="47"/>
        <v>0</v>
      </c>
      <c r="AC195" s="111"/>
      <c r="AD195" s="114"/>
      <c r="AE195" s="115"/>
      <c r="AF195" s="116"/>
      <c r="AG195" s="117"/>
      <c r="AH195" s="117"/>
      <c r="AI195" s="111">
        <f t="shared" si="48"/>
        <v>0</v>
      </c>
      <c r="AJ195" s="111"/>
      <c r="AK195" s="166"/>
    </row>
    <row r="196" spans="1:37" ht="11.45" customHeight="1" x14ac:dyDescent="0.2">
      <c r="A196" s="89"/>
      <c r="B196" s="117"/>
      <c r="C196" s="117"/>
      <c r="D196" s="117"/>
      <c r="E196" s="28"/>
      <c r="F196" s="29">
        <f t="shared" si="45"/>
        <v>0</v>
      </c>
      <c r="G196" s="117"/>
      <c r="H196" s="117"/>
      <c r="I196" s="117"/>
      <c r="J196" s="28"/>
      <c r="K196" s="112">
        <f t="shared" si="49"/>
        <v>0</v>
      </c>
      <c r="L196" s="113"/>
      <c r="M196" s="118"/>
      <c r="N196" s="117"/>
      <c r="O196" s="117"/>
      <c r="P196" s="117"/>
      <c r="Q196" s="114"/>
      <c r="R196" s="115"/>
      <c r="S196" s="116"/>
      <c r="T196" s="112">
        <f t="shared" si="46"/>
        <v>0</v>
      </c>
      <c r="U196" s="113"/>
      <c r="V196" s="113"/>
      <c r="W196" s="114"/>
      <c r="X196" s="115"/>
      <c r="Y196" s="116"/>
      <c r="Z196" s="117"/>
      <c r="AA196" s="117"/>
      <c r="AB196" s="111">
        <f t="shared" si="47"/>
        <v>0</v>
      </c>
      <c r="AC196" s="111"/>
      <c r="AD196" s="114"/>
      <c r="AE196" s="115"/>
      <c r="AF196" s="116"/>
      <c r="AG196" s="117"/>
      <c r="AH196" s="117"/>
      <c r="AI196" s="111">
        <f t="shared" si="48"/>
        <v>0</v>
      </c>
      <c r="AJ196" s="111"/>
      <c r="AK196" s="166"/>
    </row>
    <row r="197" spans="1:37" ht="11.45" customHeight="1" x14ac:dyDescent="0.2">
      <c r="A197" s="89"/>
      <c r="B197" s="117"/>
      <c r="C197" s="117"/>
      <c r="D197" s="117"/>
      <c r="E197" s="28"/>
      <c r="F197" s="29">
        <f t="shared" si="45"/>
        <v>0</v>
      </c>
      <c r="G197" s="117"/>
      <c r="H197" s="117"/>
      <c r="I197" s="117"/>
      <c r="J197" s="28"/>
      <c r="K197" s="112">
        <f t="shared" si="49"/>
        <v>0</v>
      </c>
      <c r="L197" s="113"/>
      <c r="M197" s="118"/>
      <c r="N197" s="117"/>
      <c r="O197" s="117"/>
      <c r="P197" s="117"/>
      <c r="Q197" s="114"/>
      <c r="R197" s="115"/>
      <c r="S197" s="116"/>
      <c r="T197" s="112">
        <f t="shared" si="46"/>
        <v>0</v>
      </c>
      <c r="U197" s="113"/>
      <c r="V197" s="113"/>
      <c r="W197" s="114"/>
      <c r="X197" s="115"/>
      <c r="Y197" s="116"/>
      <c r="Z197" s="117"/>
      <c r="AA197" s="117"/>
      <c r="AB197" s="111">
        <f t="shared" si="47"/>
        <v>0</v>
      </c>
      <c r="AC197" s="111"/>
      <c r="AD197" s="114"/>
      <c r="AE197" s="115"/>
      <c r="AF197" s="116"/>
      <c r="AG197" s="117"/>
      <c r="AH197" s="117"/>
      <c r="AI197" s="111">
        <f t="shared" si="48"/>
        <v>0</v>
      </c>
      <c r="AJ197" s="111"/>
      <c r="AK197" s="166"/>
    </row>
    <row r="198" spans="1:37" ht="11.45" customHeight="1" x14ac:dyDescent="0.2">
      <c r="A198" s="89"/>
      <c r="B198" s="117"/>
      <c r="C198" s="117"/>
      <c r="D198" s="117"/>
      <c r="E198" s="28"/>
      <c r="F198" s="29">
        <f t="shared" si="45"/>
        <v>0</v>
      </c>
      <c r="G198" s="117"/>
      <c r="H198" s="117"/>
      <c r="I198" s="117"/>
      <c r="J198" s="28"/>
      <c r="K198" s="112">
        <f t="shared" si="49"/>
        <v>0</v>
      </c>
      <c r="L198" s="113"/>
      <c r="M198" s="118"/>
      <c r="N198" s="117"/>
      <c r="O198" s="117"/>
      <c r="P198" s="117"/>
      <c r="Q198" s="114"/>
      <c r="R198" s="115"/>
      <c r="S198" s="116"/>
      <c r="T198" s="112">
        <f t="shared" si="46"/>
        <v>0</v>
      </c>
      <c r="U198" s="113"/>
      <c r="V198" s="113"/>
      <c r="W198" s="114"/>
      <c r="X198" s="115"/>
      <c r="Y198" s="116"/>
      <c r="Z198" s="117"/>
      <c r="AA198" s="117"/>
      <c r="AB198" s="111">
        <f t="shared" si="47"/>
        <v>0</v>
      </c>
      <c r="AC198" s="111"/>
      <c r="AD198" s="114"/>
      <c r="AE198" s="115"/>
      <c r="AF198" s="116"/>
      <c r="AG198" s="117"/>
      <c r="AH198" s="117"/>
      <c r="AI198" s="111">
        <f t="shared" si="48"/>
        <v>0</v>
      </c>
      <c r="AJ198" s="111"/>
      <c r="AK198" s="166"/>
    </row>
    <row r="199" spans="1:37" ht="11.45" customHeight="1" x14ac:dyDescent="0.2">
      <c r="A199" s="89"/>
      <c r="B199" s="117"/>
      <c r="C199" s="117"/>
      <c r="D199" s="117"/>
      <c r="E199" s="28"/>
      <c r="F199" s="29">
        <f t="shared" si="45"/>
        <v>0</v>
      </c>
      <c r="G199" s="117"/>
      <c r="H199" s="117"/>
      <c r="I199" s="117"/>
      <c r="J199" s="28"/>
      <c r="K199" s="112">
        <f t="shared" si="49"/>
        <v>0</v>
      </c>
      <c r="L199" s="113"/>
      <c r="M199" s="118"/>
      <c r="N199" s="117"/>
      <c r="O199" s="117"/>
      <c r="P199" s="117"/>
      <c r="Q199" s="114"/>
      <c r="R199" s="115"/>
      <c r="S199" s="116"/>
      <c r="T199" s="112">
        <f t="shared" si="46"/>
        <v>0</v>
      </c>
      <c r="U199" s="113"/>
      <c r="V199" s="113"/>
      <c r="W199" s="114"/>
      <c r="X199" s="115"/>
      <c r="Y199" s="116"/>
      <c r="Z199" s="117"/>
      <c r="AA199" s="117"/>
      <c r="AB199" s="111">
        <f t="shared" si="47"/>
        <v>0</v>
      </c>
      <c r="AC199" s="111"/>
      <c r="AD199" s="114"/>
      <c r="AE199" s="115"/>
      <c r="AF199" s="116"/>
      <c r="AG199" s="117"/>
      <c r="AH199" s="117"/>
      <c r="AI199" s="111">
        <f t="shared" si="48"/>
        <v>0</v>
      </c>
      <c r="AJ199" s="111"/>
      <c r="AK199" s="166"/>
    </row>
    <row r="200" spans="1:37" ht="11.45" customHeight="1" x14ac:dyDescent="0.2">
      <c r="A200" s="89"/>
      <c r="B200" s="98" t="s">
        <v>56</v>
      </c>
      <c r="C200" s="98"/>
      <c r="D200" s="98"/>
      <c r="E200" s="98"/>
      <c r="F200" s="27">
        <f>INT(SUM(F190:F199)/30)</f>
        <v>0</v>
      </c>
      <c r="G200" s="98" t="s">
        <v>56</v>
      </c>
      <c r="H200" s="98"/>
      <c r="I200" s="98"/>
      <c r="J200" s="98"/>
      <c r="K200" s="99">
        <f>INT(SUM(K190:M199)/30)</f>
        <v>0</v>
      </c>
      <c r="L200" s="100"/>
      <c r="M200" s="101"/>
      <c r="N200" s="98" t="s">
        <v>56</v>
      </c>
      <c r="O200" s="98"/>
      <c r="P200" s="98"/>
      <c r="Q200" s="98"/>
      <c r="R200" s="98"/>
      <c r="S200" s="98"/>
      <c r="T200" s="99">
        <f>INT(SUM(T190:V199)/30)</f>
        <v>0</v>
      </c>
      <c r="U200" s="100"/>
      <c r="V200" s="101"/>
      <c r="W200" s="91" t="s">
        <v>56</v>
      </c>
      <c r="X200" s="92"/>
      <c r="Y200" s="92"/>
      <c r="Z200" s="92"/>
      <c r="AA200" s="93"/>
      <c r="AB200" s="90">
        <f>INT(SUM(AB190:AC199)/30)</f>
        <v>0</v>
      </c>
      <c r="AC200" s="90"/>
      <c r="AD200" s="91" t="s">
        <v>56</v>
      </c>
      <c r="AE200" s="92"/>
      <c r="AF200" s="92"/>
      <c r="AG200" s="92"/>
      <c r="AH200" s="93"/>
      <c r="AI200" s="90">
        <f>INT(SUM(AI190:AJ199)/30)</f>
        <v>0</v>
      </c>
      <c r="AJ200" s="90"/>
      <c r="AK200" s="166"/>
    </row>
    <row r="201" spans="1:37" ht="11.45" customHeight="1" x14ac:dyDescent="0.2">
      <c r="A201" s="89"/>
      <c r="B201" s="98" t="s">
        <v>57</v>
      </c>
      <c r="C201" s="98"/>
      <c r="D201" s="98"/>
      <c r="E201" s="98"/>
      <c r="F201" s="27">
        <f>SUM(F190:F199)-F200*30</f>
        <v>0</v>
      </c>
      <c r="G201" s="98" t="s">
        <v>57</v>
      </c>
      <c r="H201" s="98"/>
      <c r="I201" s="98"/>
      <c r="J201" s="98"/>
      <c r="K201" s="99">
        <f>SUM(K190:M199)-K200*30</f>
        <v>0</v>
      </c>
      <c r="L201" s="100"/>
      <c r="M201" s="101"/>
      <c r="N201" s="98" t="s">
        <v>57</v>
      </c>
      <c r="O201" s="98"/>
      <c r="P201" s="98"/>
      <c r="Q201" s="98"/>
      <c r="R201" s="98"/>
      <c r="S201" s="98"/>
      <c r="T201" s="99">
        <f>SUM(T190:V199)-T200*30</f>
        <v>0</v>
      </c>
      <c r="U201" s="100"/>
      <c r="V201" s="101"/>
      <c r="W201" s="91" t="s">
        <v>57</v>
      </c>
      <c r="X201" s="92"/>
      <c r="Y201" s="92"/>
      <c r="Z201" s="92"/>
      <c r="AA201" s="93"/>
      <c r="AB201" s="90">
        <f>SUM(AB190:AC199)-AB200*30</f>
        <v>0</v>
      </c>
      <c r="AC201" s="90"/>
      <c r="AD201" s="91" t="s">
        <v>57</v>
      </c>
      <c r="AE201" s="92"/>
      <c r="AF201" s="92"/>
      <c r="AG201" s="92"/>
      <c r="AH201" s="93"/>
      <c r="AI201" s="90">
        <f>SUM(AI190:AJ199)-AI200*30</f>
        <v>0</v>
      </c>
      <c r="AJ201" s="90"/>
      <c r="AK201" s="166"/>
    </row>
    <row r="202" spans="1:37" ht="11.45" customHeight="1" x14ac:dyDescent="0.2">
      <c r="A202" s="89"/>
      <c r="B202" s="137" t="s">
        <v>65</v>
      </c>
      <c r="C202" s="137"/>
      <c r="D202" s="137"/>
      <c r="E202" s="137"/>
      <c r="F202" s="33">
        <f>F200*0.05+IF(F201&gt;15,0.05,0)</f>
        <v>0</v>
      </c>
      <c r="G202" s="137" t="s">
        <v>65</v>
      </c>
      <c r="H202" s="137"/>
      <c r="I202" s="137"/>
      <c r="J202" s="137"/>
      <c r="K202" s="138">
        <f>K200*0.05+IF(K201&gt;15,0.05,0)</f>
        <v>0</v>
      </c>
      <c r="L202" s="139"/>
      <c r="M202" s="140"/>
      <c r="N202" s="137" t="s">
        <v>65</v>
      </c>
      <c r="O202" s="137"/>
      <c r="P202" s="137"/>
      <c r="Q202" s="137"/>
      <c r="R202" s="137"/>
      <c r="S202" s="137"/>
      <c r="T202" s="138">
        <f>T200*0.05+IF(T201&gt;15,0.05,0)</f>
        <v>0</v>
      </c>
      <c r="U202" s="139"/>
      <c r="V202" s="140"/>
      <c r="W202" s="127" t="s">
        <v>65</v>
      </c>
      <c r="X202" s="128"/>
      <c r="Y202" s="128"/>
      <c r="Z202" s="128"/>
      <c r="AA202" s="129"/>
      <c r="AB202" s="130">
        <f>AB200*0.05+IF(AB201&gt;15,0.05,0)</f>
        <v>0</v>
      </c>
      <c r="AC202" s="130"/>
      <c r="AD202" s="127" t="s">
        <v>65</v>
      </c>
      <c r="AE202" s="128"/>
      <c r="AF202" s="128"/>
      <c r="AG202" s="128"/>
      <c r="AH202" s="129"/>
      <c r="AI202" s="130">
        <f>AI200*0.05+IF(AI201&gt;15,0.05,0)</f>
        <v>0</v>
      </c>
      <c r="AJ202" s="130"/>
      <c r="AK202" s="166"/>
    </row>
    <row r="203" spans="1:37" ht="11.45" customHeight="1" x14ac:dyDescent="0.2">
      <c r="A203" s="89"/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66"/>
    </row>
    <row r="204" spans="1:37" ht="11.45" customHeight="1" x14ac:dyDescent="0.2">
      <c r="A204" s="89"/>
      <c r="B204" s="133" t="s">
        <v>53</v>
      </c>
      <c r="C204" s="133"/>
      <c r="D204" s="133"/>
      <c r="E204" s="134"/>
      <c r="F204" s="135"/>
      <c r="G204" s="133" t="s">
        <v>53</v>
      </c>
      <c r="H204" s="133"/>
      <c r="I204" s="133"/>
      <c r="J204" s="134"/>
      <c r="K204" s="136"/>
      <c r="L204" s="136"/>
      <c r="M204" s="136"/>
      <c r="N204" s="133" t="s">
        <v>53</v>
      </c>
      <c r="O204" s="133"/>
      <c r="P204" s="133"/>
      <c r="Q204" s="134"/>
      <c r="R204" s="136"/>
      <c r="S204" s="136"/>
      <c r="T204" s="136"/>
      <c r="U204" s="136"/>
      <c r="V204" s="135"/>
      <c r="W204" s="124" t="s">
        <v>53</v>
      </c>
      <c r="X204" s="125"/>
      <c r="Y204" s="126"/>
      <c r="Z204" s="123"/>
      <c r="AA204" s="123"/>
      <c r="AB204" s="123"/>
      <c r="AC204" s="123"/>
      <c r="AD204" s="124" t="s">
        <v>53</v>
      </c>
      <c r="AE204" s="125"/>
      <c r="AF204" s="126"/>
      <c r="AG204" s="123"/>
      <c r="AH204" s="123"/>
      <c r="AI204" s="123"/>
      <c r="AJ204" s="123"/>
      <c r="AK204" s="166"/>
    </row>
    <row r="205" spans="1:37" x14ac:dyDescent="0.2">
      <c r="A205" s="89"/>
      <c r="B205" s="119" t="s">
        <v>54</v>
      </c>
      <c r="C205" s="119"/>
      <c r="D205" s="119"/>
      <c r="E205" s="30" t="s">
        <v>55</v>
      </c>
      <c r="F205" s="11" t="s">
        <v>66</v>
      </c>
      <c r="G205" s="119" t="s">
        <v>54</v>
      </c>
      <c r="H205" s="119"/>
      <c r="I205" s="119"/>
      <c r="J205" s="30" t="s">
        <v>55</v>
      </c>
      <c r="K205" s="120" t="s">
        <v>66</v>
      </c>
      <c r="L205" s="121"/>
      <c r="M205" s="122"/>
      <c r="N205" s="119" t="s">
        <v>54</v>
      </c>
      <c r="O205" s="119"/>
      <c r="P205" s="119"/>
      <c r="Q205" s="120" t="s">
        <v>55</v>
      </c>
      <c r="R205" s="121"/>
      <c r="S205" s="122"/>
      <c r="T205" s="120" t="s">
        <v>66</v>
      </c>
      <c r="U205" s="121"/>
      <c r="V205" s="121"/>
      <c r="W205" s="120" t="s">
        <v>54</v>
      </c>
      <c r="X205" s="121"/>
      <c r="Y205" s="122"/>
      <c r="Z205" s="119" t="s">
        <v>55</v>
      </c>
      <c r="AA205" s="119"/>
      <c r="AB205" s="119" t="s">
        <v>66</v>
      </c>
      <c r="AC205" s="119"/>
      <c r="AD205" s="120" t="s">
        <v>54</v>
      </c>
      <c r="AE205" s="121"/>
      <c r="AF205" s="122"/>
      <c r="AG205" s="119" t="s">
        <v>55</v>
      </c>
      <c r="AH205" s="119"/>
      <c r="AI205" s="119" t="s">
        <v>66</v>
      </c>
      <c r="AJ205" s="119"/>
      <c r="AK205" s="166"/>
    </row>
    <row r="206" spans="1:37" x14ac:dyDescent="0.2">
      <c r="A206" s="89"/>
      <c r="B206" s="117"/>
      <c r="C206" s="117"/>
      <c r="D206" s="117"/>
      <c r="E206" s="28"/>
      <c r="F206" s="29">
        <f>IF(E206=0,0,DAYS360(B206,E206+1))</f>
        <v>0</v>
      </c>
      <c r="G206" s="117"/>
      <c r="H206" s="117"/>
      <c r="I206" s="117"/>
      <c r="J206" s="28"/>
      <c r="K206" s="112">
        <f>IF(J206=0,0,DAYS360(G206,J206+1))</f>
        <v>0</v>
      </c>
      <c r="L206" s="113"/>
      <c r="M206" s="118"/>
      <c r="N206" s="117"/>
      <c r="O206" s="117"/>
      <c r="P206" s="117"/>
      <c r="Q206" s="114"/>
      <c r="R206" s="115"/>
      <c r="S206" s="116"/>
      <c r="T206" s="112">
        <f>IF(Q206=0,0,DAYS360(N206,Q206+1))</f>
        <v>0</v>
      </c>
      <c r="U206" s="113"/>
      <c r="V206" s="113"/>
      <c r="W206" s="114"/>
      <c r="X206" s="115"/>
      <c r="Y206" s="116"/>
      <c r="Z206" s="117"/>
      <c r="AA206" s="117"/>
      <c r="AB206" s="111">
        <f>IF(Z206=0,0,DAYS360(W206,Z206+1))</f>
        <v>0</v>
      </c>
      <c r="AC206" s="111"/>
      <c r="AD206" s="114"/>
      <c r="AE206" s="115"/>
      <c r="AF206" s="116"/>
      <c r="AG206" s="117"/>
      <c r="AH206" s="117"/>
      <c r="AI206" s="111">
        <f>IF(AG206=0,0,DAYS360(AD206,AG206+1))</f>
        <v>0</v>
      </c>
      <c r="AJ206" s="111"/>
      <c r="AK206" s="166"/>
    </row>
    <row r="207" spans="1:37" ht="11.45" customHeight="1" x14ac:dyDescent="0.2">
      <c r="A207" s="89"/>
      <c r="B207" s="117"/>
      <c r="C207" s="117"/>
      <c r="D207" s="117"/>
      <c r="E207" s="28"/>
      <c r="F207" s="29">
        <f t="shared" ref="F207:F215" si="50">IF(E207=0,0,DAYS360(B207,E207+1))</f>
        <v>0</v>
      </c>
      <c r="G207" s="117"/>
      <c r="H207" s="117"/>
      <c r="I207" s="117"/>
      <c r="J207" s="28"/>
      <c r="K207" s="112">
        <f>IF(J207=0,0,DAYS360(G207,J207+1))</f>
        <v>0</v>
      </c>
      <c r="L207" s="113"/>
      <c r="M207" s="118"/>
      <c r="N207" s="117"/>
      <c r="O207" s="117"/>
      <c r="P207" s="117"/>
      <c r="Q207" s="114"/>
      <c r="R207" s="115"/>
      <c r="S207" s="116"/>
      <c r="T207" s="112">
        <f t="shared" ref="T207:T215" si="51">IF(Q207=0,0,DAYS360(N207,Q207+1))</f>
        <v>0</v>
      </c>
      <c r="U207" s="113"/>
      <c r="V207" s="113"/>
      <c r="W207" s="117"/>
      <c r="X207" s="117"/>
      <c r="Y207" s="117"/>
      <c r="Z207" s="117"/>
      <c r="AA207" s="117"/>
      <c r="AB207" s="111">
        <f t="shared" ref="AB207:AB215" si="52">IF(Z207=0,0,DAYS360(W207,Z207+1))</f>
        <v>0</v>
      </c>
      <c r="AC207" s="111"/>
      <c r="AD207" s="114"/>
      <c r="AE207" s="115"/>
      <c r="AF207" s="116"/>
      <c r="AG207" s="114"/>
      <c r="AH207" s="116"/>
      <c r="AI207" s="111">
        <f t="shared" ref="AI207:AI215" si="53">IF(AG207=0,0,DAYS360(AD207,AG207+1))</f>
        <v>0</v>
      </c>
      <c r="AJ207" s="111"/>
      <c r="AK207" s="166"/>
    </row>
    <row r="208" spans="1:37" ht="11.45" customHeight="1" x14ac:dyDescent="0.2">
      <c r="A208" s="89"/>
      <c r="B208" s="117"/>
      <c r="C208" s="117"/>
      <c r="D208" s="117"/>
      <c r="E208" s="28"/>
      <c r="F208" s="29">
        <f t="shared" si="50"/>
        <v>0</v>
      </c>
      <c r="G208" s="117"/>
      <c r="H208" s="117"/>
      <c r="I208" s="117"/>
      <c r="J208" s="28"/>
      <c r="K208" s="112">
        <f t="shared" ref="K208:K215" si="54">IF(J208=0,0,DAYS360(G208,J208+1))</f>
        <v>0</v>
      </c>
      <c r="L208" s="113"/>
      <c r="M208" s="118"/>
      <c r="N208" s="117"/>
      <c r="O208" s="117"/>
      <c r="P208" s="117"/>
      <c r="Q208" s="114"/>
      <c r="R208" s="115"/>
      <c r="S208" s="116"/>
      <c r="T208" s="112">
        <f t="shared" si="51"/>
        <v>0</v>
      </c>
      <c r="U208" s="113"/>
      <c r="V208" s="113"/>
      <c r="W208" s="114"/>
      <c r="X208" s="115"/>
      <c r="Y208" s="116"/>
      <c r="Z208" s="117"/>
      <c r="AA208" s="117"/>
      <c r="AB208" s="111">
        <f t="shared" si="52"/>
        <v>0</v>
      </c>
      <c r="AC208" s="111"/>
      <c r="AD208" s="114"/>
      <c r="AE208" s="115"/>
      <c r="AF208" s="116"/>
      <c r="AG208" s="117"/>
      <c r="AH208" s="117"/>
      <c r="AI208" s="111">
        <f t="shared" si="53"/>
        <v>0</v>
      </c>
      <c r="AJ208" s="111"/>
      <c r="AK208" s="166"/>
    </row>
    <row r="209" spans="1:37" ht="11.45" customHeight="1" x14ac:dyDescent="0.2">
      <c r="A209" s="89"/>
      <c r="B209" s="117"/>
      <c r="C209" s="117"/>
      <c r="D209" s="117"/>
      <c r="E209" s="28"/>
      <c r="F209" s="29">
        <f t="shared" si="50"/>
        <v>0</v>
      </c>
      <c r="G209" s="117"/>
      <c r="H209" s="117"/>
      <c r="I209" s="117"/>
      <c r="J209" s="28"/>
      <c r="K209" s="112">
        <f t="shared" si="54"/>
        <v>0</v>
      </c>
      <c r="L209" s="113"/>
      <c r="M209" s="118"/>
      <c r="N209" s="117"/>
      <c r="O209" s="117"/>
      <c r="P209" s="117"/>
      <c r="Q209" s="114"/>
      <c r="R209" s="115"/>
      <c r="S209" s="116"/>
      <c r="T209" s="112">
        <f t="shared" si="51"/>
        <v>0</v>
      </c>
      <c r="U209" s="113"/>
      <c r="V209" s="113"/>
      <c r="W209" s="114"/>
      <c r="X209" s="115"/>
      <c r="Y209" s="116"/>
      <c r="Z209" s="117"/>
      <c r="AA209" s="117"/>
      <c r="AB209" s="111">
        <f t="shared" si="52"/>
        <v>0</v>
      </c>
      <c r="AC209" s="111"/>
      <c r="AD209" s="114"/>
      <c r="AE209" s="115"/>
      <c r="AF209" s="116"/>
      <c r="AG209" s="117"/>
      <c r="AH209" s="117"/>
      <c r="AI209" s="111">
        <f t="shared" si="53"/>
        <v>0</v>
      </c>
      <c r="AJ209" s="111"/>
      <c r="AK209" s="166"/>
    </row>
    <row r="210" spans="1:37" ht="11.45" customHeight="1" x14ac:dyDescent="0.2">
      <c r="A210" s="89"/>
      <c r="B210" s="117"/>
      <c r="C210" s="117"/>
      <c r="D210" s="117"/>
      <c r="E210" s="28"/>
      <c r="F210" s="29">
        <f t="shared" si="50"/>
        <v>0</v>
      </c>
      <c r="G210" s="117"/>
      <c r="H210" s="117"/>
      <c r="I210" s="117"/>
      <c r="J210" s="28"/>
      <c r="K210" s="112">
        <f t="shared" si="54"/>
        <v>0</v>
      </c>
      <c r="L210" s="113"/>
      <c r="M210" s="118"/>
      <c r="N210" s="117"/>
      <c r="O210" s="117"/>
      <c r="P210" s="117"/>
      <c r="Q210" s="114"/>
      <c r="R210" s="115"/>
      <c r="S210" s="116"/>
      <c r="T210" s="112">
        <f t="shared" si="51"/>
        <v>0</v>
      </c>
      <c r="U210" s="113"/>
      <c r="V210" s="113"/>
      <c r="W210" s="114"/>
      <c r="X210" s="115"/>
      <c r="Y210" s="116"/>
      <c r="Z210" s="117"/>
      <c r="AA210" s="117"/>
      <c r="AB210" s="111">
        <f t="shared" si="52"/>
        <v>0</v>
      </c>
      <c r="AC210" s="111"/>
      <c r="AD210" s="114"/>
      <c r="AE210" s="115"/>
      <c r="AF210" s="116"/>
      <c r="AG210" s="117"/>
      <c r="AH210" s="117"/>
      <c r="AI210" s="111">
        <f t="shared" si="53"/>
        <v>0</v>
      </c>
      <c r="AJ210" s="111"/>
      <c r="AK210" s="166"/>
    </row>
    <row r="211" spans="1:37" ht="11.45" customHeight="1" x14ac:dyDescent="0.2">
      <c r="A211" s="89"/>
      <c r="B211" s="117"/>
      <c r="C211" s="117"/>
      <c r="D211" s="117"/>
      <c r="E211" s="28"/>
      <c r="F211" s="29">
        <f t="shared" si="50"/>
        <v>0</v>
      </c>
      <c r="G211" s="117"/>
      <c r="H211" s="117"/>
      <c r="I211" s="117"/>
      <c r="J211" s="28"/>
      <c r="K211" s="112">
        <f t="shared" si="54"/>
        <v>0</v>
      </c>
      <c r="L211" s="113"/>
      <c r="M211" s="118"/>
      <c r="N211" s="117"/>
      <c r="O211" s="117"/>
      <c r="P211" s="117"/>
      <c r="Q211" s="114"/>
      <c r="R211" s="115"/>
      <c r="S211" s="116"/>
      <c r="T211" s="112">
        <f t="shared" si="51"/>
        <v>0</v>
      </c>
      <c r="U211" s="113"/>
      <c r="V211" s="113"/>
      <c r="W211" s="114"/>
      <c r="X211" s="115"/>
      <c r="Y211" s="116"/>
      <c r="Z211" s="117"/>
      <c r="AA211" s="117"/>
      <c r="AB211" s="111">
        <f t="shared" si="52"/>
        <v>0</v>
      </c>
      <c r="AC211" s="111"/>
      <c r="AD211" s="114"/>
      <c r="AE211" s="115"/>
      <c r="AF211" s="116"/>
      <c r="AG211" s="117"/>
      <c r="AH211" s="117"/>
      <c r="AI211" s="111">
        <f t="shared" si="53"/>
        <v>0</v>
      </c>
      <c r="AJ211" s="111"/>
      <c r="AK211" s="166"/>
    </row>
    <row r="212" spans="1:37" ht="11.45" customHeight="1" x14ac:dyDescent="0.2">
      <c r="A212" s="89"/>
      <c r="B212" s="117"/>
      <c r="C212" s="117"/>
      <c r="D212" s="117"/>
      <c r="E212" s="28"/>
      <c r="F212" s="29">
        <f t="shared" si="50"/>
        <v>0</v>
      </c>
      <c r="G212" s="117"/>
      <c r="H212" s="117"/>
      <c r="I212" s="117"/>
      <c r="J212" s="28"/>
      <c r="K212" s="112">
        <f t="shared" si="54"/>
        <v>0</v>
      </c>
      <c r="L212" s="113"/>
      <c r="M212" s="118"/>
      <c r="N212" s="117"/>
      <c r="O212" s="117"/>
      <c r="P212" s="117"/>
      <c r="Q212" s="114"/>
      <c r="R212" s="115"/>
      <c r="S212" s="116"/>
      <c r="T212" s="112">
        <f t="shared" si="51"/>
        <v>0</v>
      </c>
      <c r="U212" s="113"/>
      <c r="V212" s="113"/>
      <c r="W212" s="114"/>
      <c r="X212" s="115"/>
      <c r="Y212" s="116"/>
      <c r="Z212" s="117"/>
      <c r="AA212" s="117"/>
      <c r="AB212" s="111">
        <f t="shared" si="52"/>
        <v>0</v>
      </c>
      <c r="AC212" s="111"/>
      <c r="AD212" s="114"/>
      <c r="AE212" s="115"/>
      <c r="AF212" s="116"/>
      <c r="AG212" s="117"/>
      <c r="AH212" s="117"/>
      <c r="AI212" s="111">
        <f t="shared" si="53"/>
        <v>0</v>
      </c>
      <c r="AJ212" s="111"/>
      <c r="AK212" s="166"/>
    </row>
    <row r="213" spans="1:37" ht="11.45" customHeight="1" x14ac:dyDescent="0.2">
      <c r="A213" s="89"/>
      <c r="B213" s="117"/>
      <c r="C213" s="117"/>
      <c r="D213" s="117"/>
      <c r="E213" s="28"/>
      <c r="F213" s="29">
        <f t="shared" si="50"/>
        <v>0</v>
      </c>
      <c r="G213" s="117"/>
      <c r="H213" s="117"/>
      <c r="I213" s="117"/>
      <c r="J213" s="28"/>
      <c r="K213" s="112">
        <f t="shared" si="54"/>
        <v>0</v>
      </c>
      <c r="L213" s="113"/>
      <c r="M213" s="118"/>
      <c r="N213" s="117"/>
      <c r="O213" s="117"/>
      <c r="P213" s="117"/>
      <c r="Q213" s="114"/>
      <c r="R213" s="115"/>
      <c r="S213" s="116"/>
      <c r="T213" s="112">
        <f t="shared" si="51"/>
        <v>0</v>
      </c>
      <c r="U213" s="113"/>
      <c r="V213" s="113"/>
      <c r="W213" s="114"/>
      <c r="X213" s="115"/>
      <c r="Y213" s="116"/>
      <c r="Z213" s="117"/>
      <c r="AA213" s="117"/>
      <c r="AB213" s="111">
        <f t="shared" si="52"/>
        <v>0</v>
      </c>
      <c r="AC213" s="111"/>
      <c r="AD213" s="114"/>
      <c r="AE213" s="115"/>
      <c r="AF213" s="116"/>
      <c r="AG213" s="117"/>
      <c r="AH213" s="117"/>
      <c r="AI213" s="111">
        <f t="shared" si="53"/>
        <v>0</v>
      </c>
      <c r="AJ213" s="111"/>
      <c r="AK213" s="166"/>
    </row>
    <row r="214" spans="1:37" ht="11.45" customHeight="1" x14ac:dyDescent="0.2">
      <c r="A214" s="89"/>
      <c r="B214" s="117"/>
      <c r="C214" s="117"/>
      <c r="D214" s="117"/>
      <c r="E214" s="28"/>
      <c r="F214" s="29">
        <f t="shared" si="50"/>
        <v>0</v>
      </c>
      <c r="G214" s="117"/>
      <c r="H214" s="117"/>
      <c r="I214" s="117"/>
      <c r="J214" s="28"/>
      <c r="K214" s="112">
        <f t="shared" si="54"/>
        <v>0</v>
      </c>
      <c r="L214" s="113"/>
      <c r="M214" s="118"/>
      <c r="N214" s="117"/>
      <c r="O214" s="117"/>
      <c r="P214" s="117"/>
      <c r="Q214" s="114"/>
      <c r="R214" s="115"/>
      <c r="S214" s="116"/>
      <c r="T214" s="112">
        <f t="shared" si="51"/>
        <v>0</v>
      </c>
      <c r="U214" s="113"/>
      <c r="V214" s="113"/>
      <c r="W214" s="114"/>
      <c r="X214" s="115"/>
      <c r="Y214" s="116"/>
      <c r="Z214" s="117"/>
      <c r="AA214" s="117"/>
      <c r="AB214" s="111">
        <f t="shared" si="52"/>
        <v>0</v>
      </c>
      <c r="AC214" s="111"/>
      <c r="AD214" s="114"/>
      <c r="AE214" s="115"/>
      <c r="AF214" s="116"/>
      <c r="AG214" s="117"/>
      <c r="AH214" s="117"/>
      <c r="AI214" s="111">
        <f t="shared" si="53"/>
        <v>0</v>
      </c>
      <c r="AJ214" s="111"/>
      <c r="AK214" s="166"/>
    </row>
    <row r="215" spans="1:37" ht="11.45" customHeight="1" x14ac:dyDescent="0.2">
      <c r="A215" s="89"/>
      <c r="B215" s="117"/>
      <c r="C215" s="117"/>
      <c r="D215" s="117"/>
      <c r="E215" s="28"/>
      <c r="F215" s="29">
        <f t="shared" si="50"/>
        <v>0</v>
      </c>
      <c r="G215" s="117"/>
      <c r="H215" s="117"/>
      <c r="I215" s="117"/>
      <c r="J215" s="28"/>
      <c r="K215" s="112">
        <f t="shared" si="54"/>
        <v>0</v>
      </c>
      <c r="L215" s="113"/>
      <c r="M215" s="118"/>
      <c r="N215" s="117"/>
      <c r="O215" s="117"/>
      <c r="P215" s="117"/>
      <c r="Q215" s="114"/>
      <c r="R215" s="115"/>
      <c r="S215" s="116"/>
      <c r="T215" s="112">
        <f t="shared" si="51"/>
        <v>0</v>
      </c>
      <c r="U215" s="113"/>
      <c r="V215" s="113"/>
      <c r="W215" s="114"/>
      <c r="X215" s="115"/>
      <c r="Y215" s="116"/>
      <c r="Z215" s="117"/>
      <c r="AA215" s="117"/>
      <c r="AB215" s="111">
        <f t="shared" si="52"/>
        <v>0</v>
      </c>
      <c r="AC215" s="111"/>
      <c r="AD215" s="114"/>
      <c r="AE215" s="115"/>
      <c r="AF215" s="116"/>
      <c r="AG215" s="117"/>
      <c r="AH215" s="117"/>
      <c r="AI215" s="111">
        <f t="shared" si="53"/>
        <v>0</v>
      </c>
      <c r="AJ215" s="111"/>
      <c r="AK215" s="166"/>
    </row>
    <row r="216" spans="1:37" ht="11.45" customHeight="1" x14ac:dyDescent="0.2">
      <c r="A216" s="89"/>
      <c r="B216" s="98" t="s">
        <v>56</v>
      </c>
      <c r="C216" s="98"/>
      <c r="D216" s="98"/>
      <c r="E216" s="98"/>
      <c r="F216" s="27">
        <f>INT(SUM(F206:F215)/30)</f>
        <v>0</v>
      </c>
      <c r="G216" s="98" t="s">
        <v>56</v>
      </c>
      <c r="H216" s="98"/>
      <c r="I216" s="98"/>
      <c r="J216" s="98"/>
      <c r="K216" s="99">
        <f>INT(SUM(K206:M215)/30)</f>
        <v>0</v>
      </c>
      <c r="L216" s="100"/>
      <c r="M216" s="101"/>
      <c r="N216" s="98" t="s">
        <v>56</v>
      </c>
      <c r="O216" s="98"/>
      <c r="P216" s="98"/>
      <c r="Q216" s="98"/>
      <c r="R216" s="98"/>
      <c r="S216" s="98"/>
      <c r="T216" s="99">
        <f>INT(SUM(T206:V215)/30)</f>
        <v>0</v>
      </c>
      <c r="U216" s="100"/>
      <c r="V216" s="101"/>
      <c r="W216" s="91" t="s">
        <v>56</v>
      </c>
      <c r="X216" s="92"/>
      <c r="Y216" s="92"/>
      <c r="Z216" s="92"/>
      <c r="AA216" s="93"/>
      <c r="AB216" s="90">
        <f>INT(SUM(AB206:AC215)/30)</f>
        <v>0</v>
      </c>
      <c r="AC216" s="90"/>
      <c r="AD216" s="91" t="s">
        <v>56</v>
      </c>
      <c r="AE216" s="92"/>
      <c r="AF216" s="92"/>
      <c r="AG216" s="92"/>
      <c r="AH216" s="93"/>
      <c r="AI216" s="90">
        <f>INT(SUM(AI206:AJ215)/30)</f>
        <v>0</v>
      </c>
      <c r="AJ216" s="90"/>
      <c r="AK216" s="166"/>
    </row>
    <row r="217" spans="1:37" ht="11.45" customHeight="1" x14ac:dyDescent="0.2">
      <c r="A217" s="89"/>
      <c r="B217" s="98" t="s">
        <v>57</v>
      </c>
      <c r="C217" s="98"/>
      <c r="D217" s="98"/>
      <c r="E217" s="98"/>
      <c r="F217" s="27">
        <f>SUM(F206:F215)-F216*30</f>
        <v>0</v>
      </c>
      <c r="G217" s="98" t="s">
        <v>57</v>
      </c>
      <c r="H217" s="98"/>
      <c r="I217" s="98"/>
      <c r="J217" s="98"/>
      <c r="K217" s="99">
        <f>SUM(K206:M215)-K216*30</f>
        <v>0</v>
      </c>
      <c r="L217" s="100"/>
      <c r="M217" s="101"/>
      <c r="N217" s="98" t="s">
        <v>57</v>
      </c>
      <c r="O217" s="98"/>
      <c r="P217" s="98"/>
      <c r="Q217" s="98"/>
      <c r="R217" s="98"/>
      <c r="S217" s="98"/>
      <c r="T217" s="99">
        <f>SUM(T206:V215)-T216*30</f>
        <v>0</v>
      </c>
      <c r="U217" s="100"/>
      <c r="V217" s="101"/>
      <c r="W217" s="91" t="s">
        <v>57</v>
      </c>
      <c r="X217" s="92"/>
      <c r="Y217" s="92"/>
      <c r="Z217" s="92"/>
      <c r="AA217" s="93"/>
      <c r="AB217" s="90">
        <f>SUM(AB206:AC215)-AB216*30</f>
        <v>0</v>
      </c>
      <c r="AC217" s="90"/>
      <c r="AD217" s="91" t="s">
        <v>57</v>
      </c>
      <c r="AE217" s="92"/>
      <c r="AF217" s="92"/>
      <c r="AG217" s="92"/>
      <c r="AH217" s="93"/>
      <c r="AI217" s="90">
        <f>SUM(AI206:AJ215)-AI216*30</f>
        <v>0</v>
      </c>
      <c r="AJ217" s="90"/>
      <c r="AK217" s="166"/>
    </row>
    <row r="218" spans="1:37" ht="11.45" customHeight="1" thickBot="1" x14ac:dyDescent="0.25">
      <c r="A218" s="89"/>
      <c r="B218" s="94" t="s">
        <v>65</v>
      </c>
      <c r="C218" s="94"/>
      <c r="D218" s="94"/>
      <c r="E218" s="94"/>
      <c r="F218" s="32">
        <f>F216*0.05+IF(F217&gt;15,0.05,0)</f>
        <v>0</v>
      </c>
      <c r="G218" s="94" t="s">
        <v>65</v>
      </c>
      <c r="H218" s="94"/>
      <c r="I218" s="94"/>
      <c r="J218" s="94"/>
      <c r="K218" s="95">
        <f>K216*0.05+IF(K217&gt;15,0.05,0)</f>
        <v>0</v>
      </c>
      <c r="L218" s="96"/>
      <c r="M218" s="97"/>
      <c r="N218" s="94" t="s">
        <v>65</v>
      </c>
      <c r="O218" s="94"/>
      <c r="P218" s="94"/>
      <c r="Q218" s="94"/>
      <c r="R218" s="94"/>
      <c r="S218" s="94"/>
      <c r="T218" s="95">
        <f>T216*0.05+IF(T217&gt;15,0.05,0)</f>
        <v>0</v>
      </c>
      <c r="U218" s="96"/>
      <c r="V218" s="97"/>
      <c r="W218" s="78" t="s">
        <v>65</v>
      </c>
      <c r="X218" s="79"/>
      <c r="Y218" s="79"/>
      <c r="Z218" s="79"/>
      <c r="AA218" s="80"/>
      <c r="AB218" s="81">
        <f>AB216*0.05+IF(AB217&gt;15,0.05,0)</f>
        <v>0</v>
      </c>
      <c r="AC218" s="81"/>
      <c r="AD218" s="78" t="s">
        <v>65</v>
      </c>
      <c r="AE218" s="79"/>
      <c r="AF218" s="79"/>
      <c r="AG218" s="79"/>
      <c r="AH218" s="80"/>
      <c r="AI218" s="81">
        <f>AI216*0.05+IF(AI217&gt;15,0.05,0)</f>
        <v>0</v>
      </c>
      <c r="AJ218" s="81"/>
      <c r="AK218" s="166"/>
    </row>
    <row r="219" spans="1:37" ht="11.45" customHeight="1" thickBot="1" x14ac:dyDescent="0.25">
      <c r="A219" s="89"/>
      <c r="B219" s="82" t="s">
        <v>71</v>
      </c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4"/>
      <c r="AH219" s="85">
        <f>SUM(F202,K202,T202,AB202,AI202,F218,K218,T218,AB218,AI218)</f>
        <v>0</v>
      </c>
      <c r="AI219" s="86"/>
      <c r="AJ219" s="87"/>
      <c r="AK219" s="166"/>
    </row>
    <row r="220" spans="1:37" ht="13.15" customHeight="1" x14ac:dyDescent="0.2">
      <c r="A220" s="89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7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166"/>
    </row>
    <row r="221" spans="1:37" ht="13.15" customHeight="1" thickBot="1" x14ac:dyDescent="0.25">
      <c r="R221" s="4"/>
      <c r="S221" s="4"/>
      <c r="T221" s="4"/>
      <c r="U221" s="4"/>
    </row>
    <row r="222" spans="1:37" x14ac:dyDescent="0.2">
      <c r="A222" s="102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4"/>
    </row>
    <row r="223" spans="1:37" x14ac:dyDescent="0.2">
      <c r="A223" s="105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7"/>
    </row>
    <row r="224" spans="1:37" x14ac:dyDescent="0.2">
      <c r="A224" s="105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7"/>
    </row>
    <row r="225" spans="1:37" x14ac:dyDescent="0.2">
      <c r="A225" s="105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7"/>
    </row>
    <row r="226" spans="1:37" x14ac:dyDescent="0.2">
      <c r="A226" s="105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7"/>
    </row>
    <row r="227" spans="1:37" x14ac:dyDescent="0.2">
      <c r="A227" s="1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16"/>
    </row>
    <row r="228" spans="1:37" ht="18" x14ac:dyDescent="0.2">
      <c r="A228" s="108" t="s">
        <v>94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10"/>
    </row>
    <row r="229" spans="1:37" ht="13.5" thickBot="1" x14ac:dyDescent="0.25">
      <c r="A229" s="1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16"/>
    </row>
    <row r="230" spans="1:37" ht="18.75" thickBot="1" x14ac:dyDescent="0.25">
      <c r="A230" s="15"/>
      <c r="B230" s="6"/>
      <c r="C230" s="6"/>
      <c r="D230" s="6"/>
      <c r="E230" s="63" t="s">
        <v>52</v>
      </c>
      <c r="F230" s="64"/>
      <c r="G230" s="64"/>
      <c r="H230" s="64"/>
      <c r="I230" s="64"/>
      <c r="J230" s="65">
        <f>I14</f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7"/>
      <c r="AH230" s="6"/>
      <c r="AI230" s="6"/>
      <c r="AJ230" s="6"/>
      <c r="AK230" s="16"/>
    </row>
    <row r="231" spans="1:37" ht="13.5" thickBot="1" x14ac:dyDescent="0.25">
      <c r="A231" s="1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16"/>
    </row>
    <row r="232" spans="1:37" ht="17.45" customHeight="1" x14ac:dyDescent="0.2">
      <c r="A232" s="15"/>
      <c r="B232" s="6"/>
      <c r="C232" s="6"/>
      <c r="D232" s="6"/>
      <c r="E232" s="6"/>
      <c r="F232" s="6"/>
      <c r="G232" s="6"/>
      <c r="H232" s="6"/>
      <c r="I232" s="6"/>
      <c r="J232" s="68" t="s">
        <v>8</v>
      </c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70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16"/>
    </row>
    <row r="233" spans="1:37" ht="17.45" customHeight="1" x14ac:dyDescent="0.2">
      <c r="A233" s="15"/>
      <c r="B233" s="6"/>
      <c r="C233" s="6"/>
      <c r="D233" s="6"/>
      <c r="E233" s="6"/>
      <c r="F233" s="6"/>
      <c r="G233" s="6"/>
      <c r="H233" s="6"/>
      <c r="I233" s="6"/>
      <c r="J233" s="71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3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16"/>
    </row>
    <row r="234" spans="1:37" ht="13.15" customHeight="1" x14ac:dyDescent="0.2">
      <c r="A234" s="15"/>
      <c r="B234" s="6"/>
      <c r="C234" s="6"/>
      <c r="D234" s="6"/>
      <c r="E234" s="6"/>
      <c r="F234" s="6"/>
      <c r="G234" s="6"/>
      <c r="H234" s="6"/>
      <c r="I234" s="6"/>
      <c r="J234" s="74" t="s">
        <v>58</v>
      </c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 t="s">
        <v>9</v>
      </c>
      <c r="W234" s="76"/>
      <c r="X234" s="76"/>
      <c r="Y234" s="76"/>
      <c r="Z234" s="77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16"/>
    </row>
    <row r="235" spans="1:37" ht="13.9" customHeight="1" x14ac:dyDescent="0.2">
      <c r="A235" s="15"/>
      <c r="B235" s="6"/>
      <c r="C235" s="6"/>
      <c r="D235" s="6"/>
      <c r="E235" s="6"/>
      <c r="F235" s="6"/>
      <c r="G235" s="6"/>
      <c r="H235" s="6"/>
      <c r="I235" s="6"/>
      <c r="J235" s="44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6"/>
    </row>
    <row r="236" spans="1:37" x14ac:dyDescent="0.2">
      <c r="A236" s="15"/>
      <c r="B236" s="6"/>
      <c r="C236" s="6"/>
      <c r="D236" s="6"/>
      <c r="E236" s="6"/>
      <c r="F236" s="6"/>
      <c r="G236" s="6"/>
      <c r="H236" s="6"/>
      <c r="I236" s="6"/>
      <c r="J236" s="55" t="s">
        <v>14</v>
      </c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7">
        <f>O22</f>
        <v>0</v>
      </c>
      <c r="W236" s="57"/>
      <c r="X236" s="57"/>
      <c r="Y236" s="57"/>
      <c r="Z236" s="58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16"/>
    </row>
    <row r="237" spans="1:37" x14ac:dyDescent="0.2">
      <c r="A237" s="15"/>
      <c r="B237" s="6"/>
      <c r="C237" s="6"/>
      <c r="D237" s="6"/>
      <c r="E237" s="6"/>
      <c r="F237" s="6"/>
      <c r="G237" s="6"/>
      <c r="H237" s="6"/>
      <c r="I237" s="6"/>
      <c r="J237" s="55" t="s">
        <v>45</v>
      </c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7">
        <f>AI22</f>
        <v>0</v>
      </c>
      <c r="W237" s="57"/>
      <c r="X237" s="57"/>
      <c r="Y237" s="57"/>
      <c r="Z237" s="58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16"/>
    </row>
    <row r="238" spans="1:37" ht="15.75" x14ac:dyDescent="0.2">
      <c r="A238" s="15"/>
      <c r="B238" s="6"/>
      <c r="C238" s="6"/>
      <c r="D238" s="6"/>
      <c r="E238" s="6"/>
      <c r="F238" s="6"/>
      <c r="G238" s="6"/>
      <c r="H238" s="6"/>
      <c r="I238" s="6"/>
      <c r="J238" s="59" t="s">
        <v>10</v>
      </c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1">
        <f>SUM(V236:Y237)</f>
        <v>0</v>
      </c>
      <c r="W238" s="61"/>
      <c r="X238" s="61"/>
      <c r="Y238" s="61"/>
      <c r="Z238" s="62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16"/>
    </row>
    <row r="239" spans="1:37" x14ac:dyDescent="0.2">
      <c r="A239" s="15"/>
      <c r="B239" s="6"/>
      <c r="C239" s="6"/>
      <c r="D239" s="6"/>
      <c r="E239" s="6"/>
      <c r="F239" s="6"/>
      <c r="G239" s="6"/>
      <c r="H239" s="6"/>
      <c r="I239" s="6"/>
      <c r="J239" s="44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16"/>
    </row>
    <row r="240" spans="1:37" x14ac:dyDescent="0.2">
      <c r="A240" s="15"/>
      <c r="B240" s="6"/>
      <c r="C240" s="6"/>
      <c r="D240" s="6"/>
      <c r="E240" s="6"/>
      <c r="F240" s="6"/>
      <c r="G240" s="6"/>
      <c r="H240" s="6"/>
      <c r="I240" s="6"/>
      <c r="J240" s="55" t="s">
        <v>80</v>
      </c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7">
        <f>AH59</f>
        <v>0</v>
      </c>
      <c r="W240" s="57"/>
      <c r="X240" s="57"/>
      <c r="Y240" s="57"/>
      <c r="Z240" s="58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16"/>
    </row>
    <row r="241" spans="1:37" x14ac:dyDescent="0.2">
      <c r="A241" s="15"/>
      <c r="B241" s="6"/>
      <c r="C241" s="6"/>
      <c r="D241" s="6"/>
      <c r="E241" s="6"/>
      <c r="F241" s="6"/>
      <c r="G241" s="6"/>
      <c r="H241" s="6"/>
      <c r="I241" s="6"/>
      <c r="J241" s="55" t="s">
        <v>73</v>
      </c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7">
        <f>AH95</f>
        <v>0</v>
      </c>
      <c r="W241" s="57"/>
      <c r="X241" s="57"/>
      <c r="Y241" s="57"/>
      <c r="Z241" s="58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16"/>
    </row>
    <row r="242" spans="1:37" x14ac:dyDescent="0.2">
      <c r="A242" s="15"/>
      <c r="B242" s="6"/>
      <c r="C242" s="6"/>
      <c r="D242" s="6"/>
      <c r="E242" s="6"/>
      <c r="F242" s="6"/>
      <c r="G242" s="6"/>
      <c r="H242" s="6"/>
      <c r="I242" s="6"/>
      <c r="J242" s="55" t="s">
        <v>69</v>
      </c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7">
        <f>AH147</f>
        <v>0</v>
      </c>
      <c r="W242" s="57"/>
      <c r="X242" s="57"/>
      <c r="Y242" s="57"/>
      <c r="Z242" s="58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16"/>
    </row>
    <row r="243" spans="1:37" x14ac:dyDescent="0.2">
      <c r="A243" s="15"/>
      <c r="B243" s="6"/>
      <c r="C243" s="6"/>
      <c r="D243" s="6"/>
      <c r="E243" s="6"/>
      <c r="F243" s="6"/>
      <c r="G243" s="6"/>
      <c r="H243" s="6"/>
      <c r="I243" s="6"/>
      <c r="J243" s="55" t="s">
        <v>69</v>
      </c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7">
        <f>AH183</f>
        <v>0</v>
      </c>
      <c r="W243" s="57"/>
      <c r="X243" s="57"/>
      <c r="Y243" s="57"/>
      <c r="Z243" s="58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16"/>
    </row>
    <row r="244" spans="1:37" x14ac:dyDescent="0.2">
      <c r="A244" s="15"/>
      <c r="B244" s="6"/>
      <c r="C244" s="6"/>
      <c r="D244" s="6"/>
      <c r="E244" s="6"/>
      <c r="F244" s="6"/>
      <c r="G244" s="6"/>
      <c r="H244" s="6"/>
      <c r="I244" s="6"/>
      <c r="J244" s="55" t="s">
        <v>71</v>
      </c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7">
        <f>AH219</f>
        <v>0</v>
      </c>
      <c r="W244" s="57"/>
      <c r="X244" s="57"/>
      <c r="Y244" s="57"/>
      <c r="Z244" s="58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16"/>
    </row>
    <row r="245" spans="1:37" ht="15.75" x14ac:dyDescent="0.2">
      <c r="A245" s="15"/>
      <c r="B245" s="6"/>
      <c r="C245" s="6"/>
      <c r="D245" s="6"/>
      <c r="E245" s="6"/>
      <c r="F245" s="6"/>
      <c r="G245" s="6"/>
      <c r="H245" s="6"/>
      <c r="I245" s="6"/>
      <c r="J245" s="59" t="s">
        <v>11</v>
      </c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1">
        <f>SUM(V240:Z244)</f>
        <v>0</v>
      </c>
      <c r="W245" s="61"/>
      <c r="X245" s="61"/>
      <c r="Y245" s="61"/>
      <c r="Z245" s="62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16"/>
    </row>
    <row r="246" spans="1:37" ht="13.15" customHeight="1" x14ac:dyDescent="0.2">
      <c r="A246" s="15"/>
      <c r="B246" s="6"/>
      <c r="C246" s="6"/>
      <c r="D246" s="6"/>
      <c r="E246" s="6"/>
      <c r="F246" s="6"/>
      <c r="G246" s="6"/>
      <c r="H246" s="6"/>
      <c r="I246" s="6"/>
      <c r="J246" s="44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16"/>
    </row>
    <row r="247" spans="1:37" ht="23.45" customHeight="1" x14ac:dyDescent="0.2">
      <c r="A247" s="15"/>
      <c r="B247" s="6"/>
      <c r="C247" s="6"/>
      <c r="D247" s="6"/>
      <c r="E247" s="6"/>
      <c r="F247" s="6"/>
      <c r="G247" s="6"/>
      <c r="H247" s="6"/>
      <c r="I247" s="6"/>
      <c r="J247" s="47" t="s">
        <v>12</v>
      </c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51">
        <f>SUM(V238,V245)</f>
        <v>0</v>
      </c>
      <c r="W247" s="51"/>
      <c r="X247" s="51"/>
      <c r="Y247" s="51"/>
      <c r="Z247" s="52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16"/>
    </row>
    <row r="248" spans="1:37" ht="13.15" customHeight="1" thickBot="1" x14ac:dyDescent="0.25">
      <c r="A248" s="15"/>
      <c r="B248" s="6"/>
      <c r="C248" s="6"/>
      <c r="D248" s="6"/>
      <c r="E248" s="6"/>
      <c r="F248" s="6"/>
      <c r="G248" s="6"/>
      <c r="H248" s="6"/>
      <c r="I248" s="6"/>
      <c r="J248" s="49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3"/>
      <c r="X248" s="53"/>
      <c r="Y248" s="53"/>
      <c r="Z248" s="54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16"/>
    </row>
    <row r="249" spans="1:37" x14ac:dyDescent="0.2">
      <c r="A249" s="1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20"/>
      <c r="S249" s="20"/>
      <c r="T249" s="20"/>
      <c r="U249" s="20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16"/>
    </row>
    <row r="250" spans="1:37" ht="13.5" thickBot="1" x14ac:dyDescent="0.25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21"/>
      <c r="S250" s="21"/>
      <c r="T250" s="21"/>
      <c r="U250" s="21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43" t="s">
        <v>116</v>
      </c>
      <c r="AH250" s="42" t="s">
        <v>117</v>
      </c>
      <c r="AI250" s="18"/>
      <c r="AJ250" s="18"/>
      <c r="AK250" s="19"/>
    </row>
  </sheetData>
  <sheetProtection algorithmName="SHA-512" hashValue="27YoFdUkrWHGOVpDh/i4YV8yFS0fZgVyV2O0Z6vu0CuruQsAOCnfPDJr2OUMM6F8TLDO74glEQT8UDa1b2g/Cw==" saltValue="KN4q9UTJF9ToJY9CEay7ug==" spinCount="100000" sheet="1" objects="1" scenarios="1" selectLockedCells="1"/>
  <mergeCells count="1975">
    <mergeCell ref="B130:E130"/>
    <mergeCell ref="G130:J130"/>
    <mergeCell ref="K130:M130"/>
    <mergeCell ref="N130:S130"/>
    <mergeCell ref="T130:V130"/>
    <mergeCell ref="W130:AA130"/>
    <mergeCell ref="AB130:AC130"/>
    <mergeCell ref="AD130:AH130"/>
    <mergeCell ref="AI130:AJ130"/>
    <mergeCell ref="B128:E128"/>
    <mergeCell ref="G128:J128"/>
    <mergeCell ref="K128:M128"/>
    <mergeCell ref="N128:S128"/>
    <mergeCell ref="T128:V128"/>
    <mergeCell ref="W128:AA128"/>
    <mergeCell ref="AB128:AC128"/>
    <mergeCell ref="AD128:AH128"/>
    <mergeCell ref="AI128:AJ128"/>
    <mergeCell ref="B129:E129"/>
    <mergeCell ref="G129:J129"/>
    <mergeCell ref="K129:M129"/>
    <mergeCell ref="N129:S129"/>
    <mergeCell ref="T129:V129"/>
    <mergeCell ref="W129:AA129"/>
    <mergeCell ref="AB129:AC129"/>
    <mergeCell ref="AD129:AH129"/>
    <mergeCell ref="AI129:AJ129"/>
    <mergeCell ref="B126:D126"/>
    <mergeCell ref="G126:I126"/>
    <mergeCell ref="K126:M126"/>
    <mergeCell ref="N126:P126"/>
    <mergeCell ref="Q126:S126"/>
    <mergeCell ref="T126:V126"/>
    <mergeCell ref="W126:Y126"/>
    <mergeCell ref="Z126:AA126"/>
    <mergeCell ref="AB126:AC126"/>
    <mergeCell ref="AD126:AF126"/>
    <mergeCell ref="AG126:AH126"/>
    <mergeCell ref="AI126:AJ126"/>
    <mergeCell ref="B127:D127"/>
    <mergeCell ref="G127:I127"/>
    <mergeCell ref="K127:M127"/>
    <mergeCell ref="N127:P127"/>
    <mergeCell ref="Q127:S127"/>
    <mergeCell ref="T127:V127"/>
    <mergeCell ref="W127:Y127"/>
    <mergeCell ref="Z127:AA127"/>
    <mergeCell ref="AB127:AC127"/>
    <mergeCell ref="AD127:AF127"/>
    <mergeCell ref="AG127:AH127"/>
    <mergeCell ref="AI127:AJ127"/>
    <mergeCell ref="B124:D124"/>
    <mergeCell ref="G124:I124"/>
    <mergeCell ref="K124:M124"/>
    <mergeCell ref="N124:P124"/>
    <mergeCell ref="Q124:S124"/>
    <mergeCell ref="T124:V124"/>
    <mergeCell ref="W124:Y124"/>
    <mergeCell ref="Z124:AA124"/>
    <mergeCell ref="AB124:AC124"/>
    <mergeCell ref="AD124:AF124"/>
    <mergeCell ref="AG124:AH124"/>
    <mergeCell ref="AI124:AJ124"/>
    <mergeCell ref="B125:D125"/>
    <mergeCell ref="G125:I125"/>
    <mergeCell ref="K125:M125"/>
    <mergeCell ref="N125:P125"/>
    <mergeCell ref="Q125:S125"/>
    <mergeCell ref="T125:V125"/>
    <mergeCell ref="W125:Y125"/>
    <mergeCell ref="Z125:AA125"/>
    <mergeCell ref="AB125:AC125"/>
    <mergeCell ref="AD125:AF125"/>
    <mergeCell ref="AG125:AH125"/>
    <mergeCell ref="AI125:AJ125"/>
    <mergeCell ref="B122:D122"/>
    <mergeCell ref="G122:I122"/>
    <mergeCell ref="K122:M122"/>
    <mergeCell ref="N122:P122"/>
    <mergeCell ref="Q122:S122"/>
    <mergeCell ref="T122:V122"/>
    <mergeCell ref="W122:Y122"/>
    <mergeCell ref="Z122:AA122"/>
    <mergeCell ref="AB122:AC122"/>
    <mergeCell ref="AD122:AF122"/>
    <mergeCell ref="AG122:AH122"/>
    <mergeCell ref="AI122:AJ122"/>
    <mergeCell ref="B123:D123"/>
    <mergeCell ref="G123:I123"/>
    <mergeCell ref="K123:M123"/>
    <mergeCell ref="N123:P123"/>
    <mergeCell ref="Q123:S123"/>
    <mergeCell ref="T123:V123"/>
    <mergeCell ref="W123:Y123"/>
    <mergeCell ref="Z123:AA123"/>
    <mergeCell ref="AB123:AC123"/>
    <mergeCell ref="AD123:AF123"/>
    <mergeCell ref="AG123:AH123"/>
    <mergeCell ref="AI123:AJ123"/>
    <mergeCell ref="B120:D120"/>
    <mergeCell ref="G120:I120"/>
    <mergeCell ref="K120:M120"/>
    <mergeCell ref="N120:P120"/>
    <mergeCell ref="Q120:S120"/>
    <mergeCell ref="T120:V120"/>
    <mergeCell ref="W120:Y120"/>
    <mergeCell ref="Z120:AA120"/>
    <mergeCell ref="AB120:AC120"/>
    <mergeCell ref="AD120:AF120"/>
    <mergeCell ref="AG120:AH120"/>
    <mergeCell ref="AI120:AJ120"/>
    <mergeCell ref="B121:D121"/>
    <mergeCell ref="G121:I121"/>
    <mergeCell ref="K121:M121"/>
    <mergeCell ref="N121:P121"/>
    <mergeCell ref="Q121:S121"/>
    <mergeCell ref="T121:V121"/>
    <mergeCell ref="W121:Y121"/>
    <mergeCell ref="Z121:AA121"/>
    <mergeCell ref="AB121:AC121"/>
    <mergeCell ref="AD121:AF121"/>
    <mergeCell ref="AG121:AH121"/>
    <mergeCell ref="AI121:AJ121"/>
    <mergeCell ref="B118:D118"/>
    <mergeCell ref="G118:I118"/>
    <mergeCell ref="K118:M118"/>
    <mergeCell ref="N118:P118"/>
    <mergeCell ref="Q118:S118"/>
    <mergeCell ref="T118:V118"/>
    <mergeCell ref="W118:Y118"/>
    <mergeCell ref="Z118:AA118"/>
    <mergeCell ref="AB118:AC118"/>
    <mergeCell ref="AD118:AF118"/>
    <mergeCell ref="AG118:AH118"/>
    <mergeCell ref="AI118:AJ118"/>
    <mergeCell ref="B119:D119"/>
    <mergeCell ref="G119:I119"/>
    <mergeCell ref="K119:M119"/>
    <mergeCell ref="N119:P119"/>
    <mergeCell ref="Q119:S119"/>
    <mergeCell ref="T119:V119"/>
    <mergeCell ref="W119:Y119"/>
    <mergeCell ref="Z119:AA119"/>
    <mergeCell ref="AB119:AC119"/>
    <mergeCell ref="AD119:AF119"/>
    <mergeCell ref="AG119:AH119"/>
    <mergeCell ref="AI119:AJ119"/>
    <mergeCell ref="B8:AJ8"/>
    <mergeCell ref="B9:C9"/>
    <mergeCell ref="D9:AJ9"/>
    <mergeCell ref="B10:C10"/>
    <mergeCell ref="D10:AJ10"/>
    <mergeCell ref="B11:C11"/>
    <mergeCell ref="D11:E11"/>
    <mergeCell ref="F11:AJ11"/>
    <mergeCell ref="B12:C12"/>
    <mergeCell ref="D12:E12"/>
    <mergeCell ref="F12:AJ12"/>
    <mergeCell ref="B13:AJ13"/>
    <mergeCell ref="B14:H14"/>
    <mergeCell ref="I14:AJ14"/>
    <mergeCell ref="B15:AJ15"/>
    <mergeCell ref="B115:AJ115"/>
    <mergeCell ref="B116:D116"/>
    <mergeCell ref="E116:F116"/>
    <mergeCell ref="G116:I116"/>
    <mergeCell ref="J116:M116"/>
    <mergeCell ref="N116:P116"/>
    <mergeCell ref="Q116:V116"/>
    <mergeCell ref="W116:Y116"/>
    <mergeCell ref="Z116:AC116"/>
    <mergeCell ref="AD116:AF116"/>
    <mergeCell ref="AG116:AJ116"/>
    <mergeCell ref="B16:AJ16"/>
    <mergeCell ref="B17:P17"/>
    <mergeCell ref="Q17:Q22"/>
    <mergeCell ref="R17:AJ17"/>
    <mergeCell ref="B18:I18"/>
    <mergeCell ref="J18:N18"/>
    <mergeCell ref="O18:P18"/>
    <mergeCell ref="R18:AF18"/>
    <mergeCell ref="AG18:AH18"/>
    <mergeCell ref="AI18:AJ18"/>
    <mergeCell ref="A1:AK5"/>
    <mergeCell ref="A6:A220"/>
    <mergeCell ref="B6:AJ6"/>
    <mergeCell ref="AK6:AK220"/>
    <mergeCell ref="B7:AJ7"/>
    <mergeCell ref="B25:AJ25"/>
    <mergeCell ref="B26:AJ26"/>
    <mergeCell ref="B27:AJ27"/>
    <mergeCell ref="B28:D28"/>
    <mergeCell ref="E28:F28"/>
    <mergeCell ref="G28:I28"/>
    <mergeCell ref="B22:N22"/>
    <mergeCell ref="O22:P22"/>
    <mergeCell ref="R22:AH22"/>
    <mergeCell ref="AI22:AJ22"/>
    <mergeCell ref="B23:AJ23"/>
    <mergeCell ref="B24:AJ24"/>
    <mergeCell ref="AG19:AH19"/>
    <mergeCell ref="AI19:AJ19"/>
    <mergeCell ref="R20:AF20"/>
    <mergeCell ref="AG20:AH20"/>
    <mergeCell ref="AI20:AJ20"/>
    <mergeCell ref="R21:AG21"/>
    <mergeCell ref="AI21:AJ21"/>
    <mergeCell ref="B19:I21"/>
    <mergeCell ref="J19:K21"/>
    <mergeCell ref="L19:L21"/>
    <mergeCell ref="M19:N21"/>
    <mergeCell ref="O19:P21"/>
    <mergeCell ref="R19:AF19"/>
    <mergeCell ref="Z29:AA29"/>
    <mergeCell ref="AB29:AC29"/>
    <mergeCell ref="AD29:AF29"/>
    <mergeCell ref="AG29:AH29"/>
    <mergeCell ref="AI29:AJ29"/>
    <mergeCell ref="B30:D30"/>
    <mergeCell ref="G30:I30"/>
    <mergeCell ref="K30:M30"/>
    <mergeCell ref="N30:P30"/>
    <mergeCell ref="Q30:S30"/>
    <mergeCell ref="Z28:AC28"/>
    <mergeCell ref="AD28:AF28"/>
    <mergeCell ref="AG28:AJ28"/>
    <mergeCell ref="B29:D29"/>
    <mergeCell ref="G29:I29"/>
    <mergeCell ref="K29:M29"/>
    <mergeCell ref="N29:P29"/>
    <mergeCell ref="Q29:S29"/>
    <mergeCell ref="T29:V29"/>
    <mergeCell ref="W29:Y29"/>
    <mergeCell ref="J28:M28"/>
    <mergeCell ref="N28:P28"/>
    <mergeCell ref="Q28:V28"/>
    <mergeCell ref="W28:Y28"/>
    <mergeCell ref="AD31:AF31"/>
    <mergeCell ref="AG31:AH31"/>
    <mergeCell ref="AI31:AJ31"/>
    <mergeCell ref="B32:D32"/>
    <mergeCell ref="G32:I32"/>
    <mergeCell ref="K32:M32"/>
    <mergeCell ref="N32:P32"/>
    <mergeCell ref="Q32:S32"/>
    <mergeCell ref="T32:V32"/>
    <mergeCell ref="W32:Y32"/>
    <mergeCell ref="AI30:AJ30"/>
    <mergeCell ref="B31:D31"/>
    <mergeCell ref="G31:I31"/>
    <mergeCell ref="K31:M31"/>
    <mergeCell ref="N31:P31"/>
    <mergeCell ref="Q31:S31"/>
    <mergeCell ref="T31:V31"/>
    <mergeCell ref="W31:Y31"/>
    <mergeCell ref="Z31:AA31"/>
    <mergeCell ref="AB31:AC31"/>
    <mergeCell ref="T30:V30"/>
    <mergeCell ref="W30:Y30"/>
    <mergeCell ref="Z30:AA30"/>
    <mergeCell ref="AB30:AC30"/>
    <mergeCell ref="AD30:AF30"/>
    <mergeCell ref="AG30:AH30"/>
    <mergeCell ref="AI33:AJ33"/>
    <mergeCell ref="B34:D34"/>
    <mergeCell ref="G34:I34"/>
    <mergeCell ref="K34:M34"/>
    <mergeCell ref="N34:P34"/>
    <mergeCell ref="Q34:S34"/>
    <mergeCell ref="T34:V34"/>
    <mergeCell ref="W34:Y34"/>
    <mergeCell ref="Z34:AA34"/>
    <mergeCell ref="AB34:AC34"/>
    <mergeCell ref="T33:V33"/>
    <mergeCell ref="W33:Y33"/>
    <mergeCell ref="Z33:AA33"/>
    <mergeCell ref="AB33:AC33"/>
    <mergeCell ref="AD33:AF33"/>
    <mergeCell ref="AG33:AH33"/>
    <mergeCell ref="Z32:AA32"/>
    <mergeCell ref="AB32:AC32"/>
    <mergeCell ref="AD32:AF32"/>
    <mergeCell ref="AG32:AH32"/>
    <mergeCell ref="AI32:AJ32"/>
    <mergeCell ref="B33:D33"/>
    <mergeCell ref="G33:I33"/>
    <mergeCell ref="K33:M33"/>
    <mergeCell ref="N33:P33"/>
    <mergeCell ref="Q33:S33"/>
    <mergeCell ref="Z35:AA35"/>
    <mergeCell ref="AB35:AC35"/>
    <mergeCell ref="AD35:AF35"/>
    <mergeCell ref="AG35:AH35"/>
    <mergeCell ref="AI35:AJ35"/>
    <mergeCell ref="B36:D36"/>
    <mergeCell ref="G36:I36"/>
    <mergeCell ref="K36:M36"/>
    <mergeCell ref="N36:P36"/>
    <mergeCell ref="Q36:S36"/>
    <mergeCell ref="AD34:AF34"/>
    <mergeCell ref="AG34:AH34"/>
    <mergeCell ref="AI34:AJ34"/>
    <mergeCell ref="B35:D35"/>
    <mergeCell ref="G35:I35"/>
    <mergeCell ref="K35:M35"/>
    <mergeCell ref="N35:P35"/>
    <mergeCell ref="Q35:S35"/>
    <mergeCell ref="T35:V35"/>
    <mergeCell ref="W35:Y35"/>
    <mergeCell ref="AD37:AF37"/>
    <mergeCell ref="AG37:AH37"/>
    <mergeCell ref="AI37:AJ37"/>
    <mergeCell ref="B38:D38"/>
    <mergeCell ref="G38:I38"/>
    <mergeCell ref="K38:M38"/>
    <mergeCell ref="N38:P38"/>
    <mergeCell ref="Q38:S38"/>
    <mergeCell ref="T38:V38"/>
    <mergeCell ref="W38:Y38"/>
    <mergeCell ref="AI36:AJ36"/>
    <mergeCell ref="B37:D37"/>
    <mergeCell ref="G37:I37"/>
    <mergeCell ref="K37:M37"/>
    <mergeCell ref="N37:P37"/>
    <mergeCell ref="Q37:S37"/>
    <mergeCell ref="T37:V37"/>
    <mergeCell ref="W37:Y37"/>
    <mergeCell ref="Z37:AA37"/>
    <mergeCell ref="AB37:AC37"/>
    <mergeCell ref="T36:V36"/>
    <mergeCell ref="W36:Y36"/>
    <mergeCell ref="Z36:AA36"/>
    <mergeCell ref="AB36:AC36"/>
    <mergeCell ref="AD36:AF36"/>
    <mergeCell ref="AG36:AH36"/>
    <mergeCell ref="AI39:AJ39"/>
    <mergeCell ref="B40:E40"/>
    <mergeCell ref="G40:J40"/>
    <mergeCell ref="K40:M40"/>
    <mergeCell ref="N40:S40"/>
    <mergeCell ref="T40:V40"/>
    <mergeCell ref="W40:AA40"/>
    <mergeCell ref="AB40:AC40"/>
    <mergeCell ref="AD40:AH40"/>
    <mergeCell ref="AI40:AJ40"/>
    <mergeCell ref="T39:V39"/>
    <mergeCell ref="W39:Y39"/>
    <mergeCell ref="Z39:AA39"/>
    <mergeCell ref="AB39:AC39"/>
    <mergeCell ref="AD39:AF39"/>
    <mergeCell ref="AG39:AH39"/>
    <mergeCell ref="Z38:AA38"/>
    <mergeCell ref="AB38:AC38"/>
    <mergeCell ref="AD38:AF38"/>
    <mergeCell ref="AG38:AH38"/>
    <mergeCell ref="AI38:AJ38"/>
    <mergeCell ref="B39:D39"/>
    <mergeCell ref="G39:I39"/>
    <mergeCell ref="K39:M39"/>
    <mergeCell ref="N39:P39"/>
    <mergeCell ref="Q39:S39"/>
    <mergeCell ref="AD42:AH42"/>
    <mergeCell ref="AI42:AJ42"/>
    <mergeCell ref="B43:AJ43"/>
    <mergeCell ref="B44:D44"/>
    <mergeCell ref="E44:F44"/>
    <mergeCell ref="G44:I44"/>
    <mergeCell ref="J44:M44"/>
    <mergeCell ref="N44:P44"/>
    <mergeCell ref="Q44:V44"/>
    <mergeCell ref="W44:Y44"/>
    <mergeCell ref="AB41:AC41"/>
    <mergeCell ref="AD41:AH41"/>
    <mergeCell ref="AI41:AJ41"/>
    <mergeCell ref="B42:E42"/>
    <mergeCell ref="G42:J42"/>
    <mergeCell ref="K42:M42"/>
    <mergeCell ref="N42:S42"/>
    <mergeCell ref="T42:V42"/>
    <mergeCell ref="W42:AA42"/>
    <mergeCell ref="AB42:AC42"/>
    <mergeCell ref="B41:E41"/>
    <mergeCell ref="G41:J41"/>
    <mergeCell ref="K41:M41"/>
    <mergeCell ref="N41:S41"/>
    <mergeCell ref="T41:V41"/>
    <mergeCell ref="W41:AA41"/>
    <mergeCell ref="Z45:AA45"/>
    <mergeCell ref="AB45:AC45"/>
    <mergeCell ref="AD45:AF45"/>
    <mergeCell ref="AG45:AH45"/>
    <mergeCell ref="AI45:AJ45"/>
    <mergeCell ref="B46:D46"/>
    <mergeCell ref="G46:I46"/>
    <mergeCell ref="K46:M46"/>
    <mergeCell ref="N46:P46"/>
    <mergeCell ref="Q46:S46"/>
    <mergeCell ref="Z44:AC44"/>
    <mergeCell ref="AD44:AF44"/>
    <mergeCell ref="AG44:AJ44"/>
    <mergeCell ref="B45:D45"/>
    <mergeCell ref="G45:I45"/>
    <mergeCell ref="K45:M45"/>
    <mergeCell ref="N45:P45"/>
    <mergeCell ref="Q45:S45"/>
    <mergeCell ref="T45:V45"/>
    <mergeCell ref="W45:Y45"/>
    <mergeCell ref="AD47:AF47"/>
    <mergeCell ref="AG47:AH47"/>
    <mergeCell ref="AI47:AJ47"/>
    <mergeCell ref="B48:D48"/>
    <mergeCell ref="G48:I48"/>
    <mergeCell ref="K48:M48"/>
    <mergeCell ref="N48:P48"/>
    <mergeCell ref="Q48:S48"/>
    <mergeCell ref="T48:V48"/>
    <mergeCell ref="W48:Y48"/>
    <mergeCell ref="AI46:AJ46"/>
    <mergeCell ref="B47:D47"/>
    <mergeCell ref="G47:I47"/>
    <mergeCell ref="K47:M47"/>
    <mergeCell ref="N47:P47"/>
    <mergeCell ref="Q47:S47"/>
    <mergeCell ref="T47:V47"/>
    <mergeCell ref="W47:Y47"/>
    <mergeCell ref="Z47:AA47"/>
    <mergeCell ref="AB47:AC47"/>
    <mergeCell ref="T46:V46"/>
    <mergeCell ref="W46:Y46"/>
    <mergeCell ref="Z46:AA46"/>
    <mergeCell ref="AB46:AC46"/>
    <mergeCell ref="AD46:AF46"/>
    <mergeCell ref="AG46:AH46"/>
    <mergeCell ref="AI49:AJ49"/>
    <mergeCell ref="B50:D50"/>
    <mergeCell ref="G50:I50"/>
    <mergeCell ref="K50:M50"/>
    <mergeCell ref="N50:P50"/>
    <mergeCell ref="Q50:S50"/>
    <mergeCell ref="T50:V50"/>
    <mergeCell ref="W50:Y50"/>
    <mergeCell ref="Z50:AA50"/>
    <mergeCell ref="AB50:AC50"/>
    <mergeCell ref="T49:V49"/>
    <mergeCell ref="W49:Y49"/>
    <mergeCell ref="Z49:AA49"/>
    <mergeCell ref="AB49:AC49"/>
    <mergeCell ref="AD49:AF49"/>
    <mergeCell ref="AG49:AH49"/>
    <mergeCell ref="Z48:AA48"/>
    <mergeCell ref="AB48:AC48"/>
    <mergeCell ref="AD48:AF48"/>
    <mergeCell ref="AG48:AH48"/>
    <mergeCell ref="AI48:AJ48"/>
    <mergeCell ref="B49:D49"/>
    <mergeCell ref="G49:I49"/>
    <mergeCell ref="K49:M49"/>
    <mergeCell ref="N49:P49"/>
    <mergeCell ref="Q49:S49"/>
    <mergeCell ref="Z51:AA51"/>
    <mergeCell ref="AB51:AC51"/>
    <mergeCell ref="AD51:AF51"/>
    <mergeCell ref="AG51:AH51"/>
    <mergeCell ref="AI51:AJ51"/>
    <mergeCell ref="B52:D52"/>
    <mergeCell ref="G52:I52"/>
    <mergeCell ref="K52:M52"/>
    <mergeCell ref="N52:P52"/>
    <mergeCell ref="Q52:S52"/>
    <mergeCell ref="AD50:AF50"/>
    <mergeCell ref="AG50:AH50"/>
    <mergeCell ref="AI50:AJ50"/>
    <mergeCell ref="B51:D51"/>
    <mergeCell ref="G51:I51"/>
    <mergeCell ref="K51:M51"/>
    <mergeCell ref="N51:P51"/>
    <mergeCell ref="Q51:S51"/>
    <mergeCell ref="T51:V51"/>
    <mergeCell ref="W51:Y51"/>
    <mergeCell ref="AD53:AF53"/>
    <mergeCell ref="AG53:AH53"/>
    <mergeCell ref="AI53:AJ53"/>
    <mergeCell ref="B54:D54"/>
    <mergeCell ref="G54:I54"/>
    <mergeCell ref="K54:M54"/>
    <mergeCell ref="N54:P54"/>
    <mergeCell ref="Q54:S54"/>
    <mergeCell ref="T54:V54"/>
    <mergeCell ref="W54:Y54"/>
    <mergeCell ref="AI52:AJ52"/>
    <mergeCell ref="B53:D53"/>
    <mergeCell ref="G53:I53"/>
    <mergeCell ref="K53:M53"/>
    <mergeCell ref="N53:P53"/>
    <mergeCell ref="Q53:S53"/>
    <mergeCell ref="T53:V53"/>
    <mergeCell ref="W53:Y53"/>
    <mergeCell ref="Z53:AA53"/>
    <mergeCell ref="AB53:AC53"/>
    <mergeCell ref="T52:V52"/>
    <mergeCell ref="W52:Y52"/>
    <mergeCell ref="Z52:AA52"/>
    <mergeCell ref="AB52:AC52"/>
    <mergeCell ref="AD52:AF52"/>
    <mergeCell ref="AG52:AH52"/>
    <mergeCell ref="AI55:AJ55"/>
    <mergeCell ref="B56:E56"/>
    <mergeCell ref="G56:J56"/>
    <mergeCell ref="K56:M56"/>
    <mergeCell ref="N56:S56"/>
    <mergeCell ref="T56:V56"/>
    <mergeCell ref="W56:AA56"/>
    <mergeCell ref="AB56:AC56"/>
    <mergeCell ref="AD56:AH56"/>
    <mergeCell ref="AI56:AJ56"/>
    <mergeCell ref="T55:V55"/>
    <mergeCell ref="W55:Y55"/>
    <mergeCell ref="Z55:AA55"/>
    <mergeCell ref="AB55:AC55"/>
    <mergeCell ref="AD55:AF55"/>
    <mergeCell ref="AG55:AH55"/>
    <mergeCell ref="Z54:AA54"/>
    <mergeCell ref="AB54:AC54"/>
    <mergeCell ref="AD54:AF54"/>
    <mergeCell ref="AG54:AH54"/>
    <mergeCell ref="AI54:AJ54"/>
    <mergeCell ref="B55:D55"/>
    <mergeCell ref="G55:I55"/>
    <mergeCell ref="K55:M55"/>
    <mergeCell ref="N55:P55"/>
    <mergeCell ref="Q55:S55"/>
    <mergeCell ref="B62:AJ62"/>
    <mergeCell ref="B63:AJ63"/>
    <mergeCell ref="B64:D64"/>
    <mergeCell ref="E64:F64"/>
    <mergeCell ref="G64:I64"/>
    <mergeCell ref="J64:M64"/>
    <mergeCell ref="N64:P64"/>
    <mergeCell ref="Q64:V64"/>
    <mergeCell ref="W64:Y64"/>
    <mergeCell ref="Z64:AC64"/>
    <mergeCell ref="AD58:AH58"/>
    <mergeCell ref="AI58:AJ58"/>
    <mergeCell ref="B59:AG59"/>
    <mergeCell ref="AH59:AJ59"/>
    <mergeCell ref="B60:AJ60"/>
    <mergeCell ref="B61:AJ61"/>
    <mergeCell ref="AB57:AC57"/>
    <mergeCell ref="AD57:AH57"/>
    <mergeCell ref="AI57:AJ57"/>
    <mergeCell ref="B58:E58"/>
    <mergeCell ref="G58:J58"/>
    <mergeCell ref="K58:M58"/>
    <mergeCell ref="N58:S58"/>
    <mergeCell ref="T58:V58"/>
    <mergeCell ref="W58:AA58"/>
    <mergeCell ref="AB58:AC58"/>
    <mergeCell ref="B57:E57"/>
    <mergeCell ref="G57:J57"/>
    <mergeCell ref="K57:M57"/>
    <mergeCell ref="N57:S57"/>
    <mergeCell ref="T57:V57"/>
    <mergeCell ref="W57:AA57"/>
    <mergeCell ref="W66:Y66"/>
    <mergeCell ref="Z66:AA66"/>
    <mergeCell ref="AB66:AC66"/>
    <mergeCell ref="AD66:AF66"/>
    <mergeCell ref="AG66:AH66"/>
    <mergeCell ref="AI66:AJ66"/>
    <mergeCell ref="AB65:AC65"/>
    <mergeCell ref="AD65:AF65"/>
    <mergeCell ref="AG65:AH65"/>
    <mergeCell ref="AI65:AJ65"/>
    <mergeCell ref="B66:D66"/>
    <mergeCell ref="G66:I66"/>
    <mergeCell ref="K66:M66"/>
    <mergeCell ref="N66:P66"/>
    <mergeCell ref="Q66:S66"/>
    <mergeCell ref="T66:V66"/>
    <mergeCell ref="AD64:AF64"/>
    <mergeCell ref="AG64:AJ64"/>
    <mergeCell ref="B65:D65"/>
    <mergeCell ref="G65:I65"/>
    <mergeCell ref="K65:M65"/>
    <mergeCell ref="N65:P65"/>
    <mergeCell ref="Q65:S65"/>
    <mergeCell ref="T65:V65"/>
    <mergeCell ref="W65:Y65"/>
    <mergeCell ref="Z65:AA65"/>
    <mergeCell ref="W68:Y68"/>
    <mergeCell ref="Z68:AA68"/>
    <mergeCell ref="AB68:AC68"/>
    <mergeCell ref="AD68:AF68"/>
    <mergeCell ref="AG68:AH68"/>
    <mergeCell ref="AI68:AJ68"/>
    <mergeCell ref="B68:D68"/>
    <mergeCell ref="G68:I68"/>
    <mergeCell ref="K68:M68"/>
    <mergeCell ref="N68:P68"/>
    <mergeCell ref="Q68:S68"/>
    <mergeCell ref="T68:V68"/>
    <mergeCell ref="W67:Y67"/>
    <mergeCell ref="Z67:AA67"/>
    <mergeCell ref="AB67:AC67"/>
    <mergeCell ref="AD67:AF67"/>
    <mergeCell ref="AG67:AH67"/>
    <mergeCell ref="AI67:AJ67"/>
    <mergeCell ref="B67:D67"/>
    <mergeCell ref="G67:I67"/>
    <mergeCell ref="K67:M67"/>
    <mergeCell ref="N67:P67"/>
    <mergeCell ref="Q67:S67"/>
    <mergeCell ref="T67:V67"/>
    <mergeCell ref="W70:Y70"/>
    <mergeCell ref="Z70:AA70"/>
    <mergeCell ref="AB70:AC70"/>
    <mergeCell ref="AD70:AF70"/>
    <mergeCell ref="AG70:AH70"/>
    <mergeCell ref="AI70:AJ70"/>
    <mergeCell ref="B70:D70"/>
    <mergeCell ref="G70:I70"/>
    <mergeCell ref="K70:M70"/>
    <mergeCell ref="N70:P70"/>
    <mergeCell ref="Q70:S70"/>
    <mergeCell ref="T70:V70"/>
    <mergeCell ref="W69:Y69"/>
    <mergeCell ref="Z69:AA69"/>
    <mergeCell ref="AB69:AC69"/>
    <mergeCell ref="AD69:AF69"/>
    <mergeCell ref="AG69:AH69"/>
    <mergeCell ref="AI69:AJ69"/>
    <mergeCell ref="B69:D69"/>
    <mergeCell ref="G69:I69"/>
    <mergeCell ref="K69:M69"/>
    <mergeCell ref="N69:P69"/>
    <mergeCell ref="Q69:S69"/>
    <mergeCell ref="T69:V69"/>
    <mergeCell ref="W72:Y72"/>
    <mergeCell ref="Z72:AA72"/>
    <mergeCell ref="AB72:AC72"/>
    <mergeCell ref="AD72:AF72"/>
    <mergeCell ref="AG72:AH72"/>
    <mergeCell ref="AI72:AJ72"/>
    <mergeCell ref="B72:D72"/>
    <mergeCell ref="G72:I72"/>
    <mergeCell ref="K72:M72"/>
    <mergeCell ref="N72:P72"/>
    <mergeCell ref="Q72:S72"/>
    <mergeCell ref="T72:V72"/>
    <mergeCell ref="W71:Y71"/>
    <mergeCell ref="Z71:AA71"/>
    <mergeCell ref="AB71:AC71"/>
    <mergeCell ref="AD71:AF71"/>
    <mergeCell ref="AG71:AH71"/>
    <mergeCell ref="AI71:AJ71"/>
    <mergeCell ref="B71:D71"/>
    <mergeCell ref="G71:I71"/>
    <mergeCell ref="K71:M71"/>
    <mergeCell ref="N71:P71"/>
    <mergeCell ref="Q71:S71"/>
    <mergeCell ref="T71:V71"/>
    <mergeCell ref="W74:Y74"/>
    <mergeCell ref="Z74:AA74"/>
    <mergeCell ref="AB74:AC74"/>
    <mergeCell ref="AD74:AF74"/>
    <mergeCell ref="AG74:AH74"/>
    <mergeCell ref="AI74:AJ74"/>
    <mergeCell ref="B74:D74"/>
    <mergeCell ref="G74:I74"/>
    <mergeCell ref="K74:M74"/>
    <mergeCell ref="N74:P74"/>
    <mergeCell ref="Q74:S74"/>
    <mergeCell ref="T74:V74"/>
    <mergeCell ref="W73:Y73"/>
    <mergeCell ref="Z73:AA73"/>
    <mergeCell ref="AB73:AC73"/>
    <mergeCell ref="AD73:AF73"/>
    <mergeCell ref="AG73:AH73"/>
    <mergeCell ref="AI73:AJ73"/>
    <mergeCell ref="B73:D73"/>
    <mergeCell ref="G73:I73"/>
    <mergeCell ref="K73:M73"/>
    <mergeCell ref="N73:P73"/>
    <mergeCell ref="Q73:S73"/>
    <mergeCell ref="T73:V73"/>
    <mergeCell ref="AB76:AC76"/>
    <mergeCell ref="AD76:AH76"/>
    <mergeCell ref="AI76:AJ76"/>
    <mergeCell ref="B77:E77"/>
    <mergeCell ref="G77:J77"/>
    <mergeCell ref="K77:M77"/>
    <mergeCell ref="N77:S77"/>
    <mergeCell ref="T77:V77"/>
    <mergeCell ref="W77:AA77"/>
    <mergeCell ref="AB77:AC77"/>
    <mergeCell ref="B76:E76"/>
    <mergeCell ref="G76:J76"/>
    <mergeCell ref="K76:M76"/>
    <mergeCell ref="N76:S76"/>
    <mergeCell ref="T76:V76"/>
    <mergeCell ref="W76:AA76"/>
    <mergeCell ref="W75:Y75"/>
    <mergeCell ref="Z75:AA75"/>
    <mergeCell ref="AB75:AC75"/>
    <mergeCell ref="AD75:AF75"/>
    <mergeCell ref="AG75:AH75"/>
    <mergeCell ref="AI75:AJ75"/>
    <mergeCell ref="B75:D75"/>
    <mergeCell ref="G75:I75"/>
    <mergeCell ref="K75:M75"/>
    <mergeCell ref="N75:P75"/>
    <mergeCell ref="Q75:S75"/>
    <mergeCell ref="T75:V75"/>
    <mergeCell ref="AI78:AJ78"/>
    <mergeCell ref="B79:AJ79"/>
    <mergeCell ref="B80:D80"/>
    <mergeCell ref="E80:F80"/>
    <mergeCell ref="G80:I80"/>
    <mergeCell ref="J80:M80"/>
    <mergeCell ref="N80:P80"/>
    <mergeCell ref="Q80:V80"/>
    <mergeCell ref="W80:Y80"/>
    <mergeCell ref="Z80:AC80"/>
    <mergeCell ref="AD77:AH77"/>
    <mergeCell ref="AI77:AJ77"/>
    <mergeCell ref="B78:E78"/>
    <mergeCell ref="G78:J78"/>
    <mergeCell ref="K78:M78"/>
    <mergeCell ref="N78:S78"/>
    <mergeCell ref="T78:V78"/>
    <mergeCell ref="W78:AA78"/>
    <mergeCell ref="AB78:AC78"/>
    <mergeCell ref="AD78:AH78"/>
    <mergeCell ref="AB81:AC81"/>
    <mergeCell ref="AD81:AF81"/>
    <mergeCell ref="AG81:AH81"/>
    <mergeCell ref="AI81:AJ81"/>
    <mergeCell ref="B82:D82"/>
    <mergeCell ref="G82:I82"/>
    <mergeCell ref="K82:M82"/>
    <mergeCell ref="N82:P82"/>
    <mergeCell ref="Q82:S82"/>
    <mergeCell ref="T82:V82"/>
    <mergeCell ref="AD80:AF80"/>
    <mergeCell ref="AG80:AJ80"/>
    <mergeCell ref="B81:D81"/>
    <mergeCell ref="G81:I81"/>
    <mergeCell ref="K81:M81"/>
    <mergeCell ref="N81:P81"/>
    <mergeCell ref="Q81:S81"/>
    <mergeCell ref="T81:V81"/>
    <mergeCell ref="W81:Y81"/>
    <mergeCell ref="Z81:AA81"/>
    <mergeCell ref="W83:Y83"/>
    <mergeCell ref="Z83:AA83"/>
    <mergeCell ref="AB83:AC83"/>
    <mergeCell ref="AD83:AF83"/>
    <mergeCell ref="AG83:AH83"/>
    <mergeCell ref="AI83:AJ83"/>
    <mergeCell ref="B83:D83"/>
    <mergeCell ref="G83:I83"/>
    <mergeCell ref="K83:M83"/>
    <mergeCell ref="N83:P83"/>
    <mergeCell ref="Q83:S83"/>
    <mergeCell ref="T83:V83"/>
    <mergeCell ref="W82:Y82"/>
    <mergeCell ref="Z82:AA82"/>
    <mergeCell ref="AB82:AC82"/>
    <mergeCell ref="AD82:AF82"/>
    <mergeCell ref="AG82:AH82"/>
    <mergeCell ref="AI82:AJ82"/>
    <mergeCell ref="W85:Y85"/>
    <mergeCell ref="Z85:AA85"/>
    <mergeCell ref="AB85:AC85"/>
    <mergeCell ref="AD85:AF85"/>
    <mergeCell ref="AG85:AH85"/>
    <mergeCell ref="AI85:AJ85"/>
    <mergeCell ref="B85:D85"/>
    <mergeCell ref="G85:I85"/>
    <mergeCell ref="K85:M85"/>
    <mergeCell ref="N85:P85"/>
    <mergeCell ref="Q85:S85"/>
    <mergeCell ref="T85:V85"/>
    <mergeCell ref="W84:Y84"/>
    <mergeCell ref="Z84:AA84"/>
    <mergeCell ref="AB84:AC84"/>
    <mergeCell ref="AD84:AF84"/>
    <mergeCell ref="AG84:AH84"/>
    <mergeCell ref="AI84:AJ84"/>
    <mergeCell ref="B84:D84"/>
    <mergeCell ref="G84:I84"/>
    <mergeCell ref="K84:M84"/>
    <mergeCell ref="N84:P84"/>
    <mergeCell ref="Q84:S84"/>
    <mergeCell ref="T84:V84"/>
    <mergeCell ref="W87:Y87"/>
    <mergeCell ref="Z87:AA87"/>
    <mergeCell ref="AB87:AC87"/>
    <mergeCell ref="AD87:AF87"/>
    <mergeCell ref="AG87:AH87"/>
    <mergeCell ref="AI87:AJ87"/>
    <mergeCell ref="B87:D87"/>
    <mergeCell ref="G87:I87"/>
    <mergeCell ref="K87:M87"/>
    <mergeCell ref="N87:P87"/>
    <mergeCell ref="Q87:S87"/>
    <mergeCell ref="T87:V87"/>
    <mergeCell ref="W86:Y86"/>
    <mergeCell ref="Z86:AA86"/>
    <mergeCell ref="AB86:AC86"/>
    <mergeCell ref="AD86:AF86"/>
    <mergeCell ref="AG86:AH86"/>
    <mergeCell ref="AI86:AJ86"/>
    <mergeCell ref="B86:D86"/>
    <mergeCell ref="G86:I86"/>
    <mergeCell ref="K86:M86"/>
    <mergeCell ref="N86:P86"/>
    <mergeCell ref="Q86:S86"/>
    <mergeCell ref="T86:V86"/>
    <mergeCell ref="W89:Y89"/>
    <mergeCell ref="Z89:AA89"/>
    <mergeCell ref="AB89:AC89"/>
    <mergeCell ref="AD89:AF89"/>
    <mergeCell ref="AG89:AH89"/>
    <mergeCell ref="AI89:AJ89"/>
    <mergeCell ref="B89:D89"/>
    <mergeCell ref="G89:I89"/>
    <mergeCell ref="K89:M89"/>
    <mergeCell ref="N89:P89"/>
    <mergeCell ref="Q89:S89"/>
    <mergeCell ref="T89:V89"/>
    <mergeCell ref="W88:Y88"/>
    <mergeCell ref="Z88:AA88"/>
    <mergeCell ref="AB88:AC88"/>
    <mergeCell ref="AD88:AF88"/>
    <mergeCell ref="AG88:AH88"/>
    <mergeCell ref="AI88:AJ88"/>
    <mergeCell ref="B88:D88"/>
    <mergeCell ref="G88:I88"/>
    <mergeCell ref="K88:M88"/>
    <mergeCell ref="N88:P88"/>
    <mergeCell ref="Q88:S88"/>
    <mergeCell ref="T88:V88"/>
    <mergeCell ref="W91:Y91"/>
    <mergeCell ref="Z91:AA91"/>
    <mergeCell ref="AB91:AC91"/>
    <mergeCell ref="AD91:AF91"/>
    <mergeCell ref="AG91:AH91"/>
    <mergeCell ref="AI91:AJ91"/>
    <mergeCell ref="B91:D91"/>
    <mergeCell ref="G91:I91"/>
    <mergeCell ref="K91:M91"/>
    <mergeCell ref="N91:P91"/>
    <mergeCell ref="Q91:S91"/>
    <mergeCell ref="T91:V91"/>
    <mergeCell ref="W90:Y90"/>
    <mergeCell ref="Z90:AA90"/>
    <mergeCell ref="AB90:AC90"/>
    <mergeCell ref="AD90:AF90"/>
    <mergeCell ref="AG90:AH90"/>
    <mergeCell ref="AI90:AJ90"/>
    <mergeCell ref="B90:D90"/>
    <mergeCell ref="G90:I90"/>
    <mergeCell ref="K90:M90"/>
    <mergeCell ref="N90:P90"/>
    <mergeCell ref="Q90:S90"/>
    <mergeCell ref="T90:V90"/>
    <mergeCell ref="AI94:AJ94"/>
    <mergeCell ref="B95:AG95"/>
    <mergeCell ref="AH95:AJ95"/>
    <mergeCell ref="B96:AJ96"/>
    <mergeCell ref="B97:AJ97"/>
    <mergeCell ref="B98:AJ98"/>
    <mergeCell ref="AD93:AH93"/>
    <mergeCell ref="AI93:AJ93"/>
    <mergeCell ref="B94:E94"/>
    <mergeCell ref="G94:J94"/>
    <mergeCell ref="K94:M94"/>
    <mergeCell ref="N94:S94"/>
    <mergeCell ref="T94:V94"/>
    <mergeCell ref="W94:AA94"/>
    <mergeCell ref="AB94:AC94"/>
    <mergeCell ref="AD94:AH94"/>
    <mergeCell ref="AB92:AC92"/>
    <mergeCell ref="AD92:AH92"/>
    <mergeCell ref="AI92:AJ92"/>
    <mergeCell ref="B93:E93"/>
    <mergeCell ref="G93:J93"/>
    <mergeCell ref="K93:M93"/>
    <mergeCell ref="N93:S93"/>
    <mergeCell ref="T93:V93"/>
    <mergeCell ref="W93:AA93"/>
    <mergeCell ref="AB93:AC93"/>
    <mergeCell ref="B92:E92"/>
    <mergeCell ref="G92:J92"/>
    <mergeCell ref="K92:M92"/>
    <mergeCell ref="N92:S92"/>
    <mergeCell ref="T92:V92"/>
    <mergeCell ref="W92:AA92"/>
    <mergeCell ref="AG100:AJ100"/>
    <mergeCell ref="B101:D101"/>
    <mergeCell ref="G101:I101"/>
    <mergeCell ref="K101:M101"/>
    <mergeCell ref="N101:P101"/>
    <mergeCell ref="Q101:S101"/>
    <mergeCell ref="T101:V101"/>
    <mergeCell ref="W101:Y101"/>
    <mergeCell ref="Z101:AA101"/>
    <mergeCell ref="AB101:AC101"/>
    <mergeCell ref="B99:AJ99"/>
    <mergeCell ref="B100:D100"/>
    <mergeCell ref="E100:F100"/>
    <mergeCell ref="G100:I100"/>
    <mergeCell ref="J100:M100"/>
    <mergeCell ref="N100:P100"/>
    <mergeCell ref="Q100:V100"/>
    <mergeCell ref="W100:Y100"/>
    <mergeCell ref="Z100:AC100"/>
    <mergeCell ref="AD100:AF100"/>
    <mergeCell ref="Z102:AA102"/>
    <mergeCell ref="AB102:AC102"/>
    <mergeCell ref="AD102:AF102"/>
    <mergeCell ref="AG102:AH102"/>
    <mergeCell ref="AI102:AJ102"/>
    <mergeCell ref="B103:D103"/>
    <mergeCell ref="G103:I103"/>
    <mergeCell ref="K103:M103"/>
    <mergeCell ref="N103:P103"/>
    <mergeCell ref="Q103:S103"/>
    <mergeCell ref="AD101:AF101"/>
    <mergeCell ref="AG101:AH101"/>
    <mergeCell ref="AI101:AJ101"/>
    <mergeCell ref="B102:D102"/>
    <mergeCell ref="G102:I102"/>
    <mergeCell ref="K102:M102"/>
    <mergeCell ref="N102:P102"/>
    <mergeCell ref="Q102:S102"/>
    <mergeCell ref="T102:V102"/>
    <mergeCell ref="W102:Y102"/>
    <mergeCell ref="AD104:AF104"/>
    <mergeCell ref="AG104:AH104"/>
    <mergeCell ref="AI104:AJ104"/>
    <mergeCell ref="B105:D105"/>
    <mergeCell ref="G105:I105"/>
    <mergeCell ref="K105:M105"/>
    <mergeCell ref="N105:P105"/>
    <mergeCell ref="Q105:S105"/>
    <mergeCell ref="T105:V105"/>
    <mergeCell ref="W105:Y105"/>
    <mergeCell ref="AI103:AJ103"/>
    <mergeCell ref="B104:D104"/>
    <mergeCell ref="G104:I104"/>
    <mergeCell ref="K104:M104"/>
    <mergeCell ref="N104:P104"/>
    <mergeCell ref="Q104:S104"/>
    <mergeCell ref="T104:V104"/>
    <mergeCell ref="W104:Y104"/>
    <mergeCell ref="Z104:AA104"/>
    <mergeCell ref="AB104:AC104"/>
    <mergeCell ref="T103:V103"/>
    <mergeCell ref="W103:Y103"/>
    <mergeCell ref="Z103:AA103"/>
    <mergeCell ref="AB103:AC103"/>
    <mergeCell ref="AD103:AF103"/>
    <mergeCell ref="AG103:AH103"/>
    <mergeCell ref="AI106:AJ106"/>
    <mergeCell ref="B107:D107"/>
    <mergeCell ref="G107:I107"/>
    <mergeCell ref="K107:M107"/>
    <mergeCell ref="N107:P107"/>
    <mergeCell ref="Q107:S107"/>
    <mergeCell ref="T107:V107"/>
    <mergeCell ref="W107:Y107"/>
    <mergeCell ref="Z107:AA107"/>
    <mergeCell ref="AB107:AC107"/>
    <mergeCell ref="T106:V106"/>
    <mergeCell ref="W106:Y106"/>
    <mergeCell ref="Z106:AA106"/>
    <mergeCell ref="AB106:AC106"/>
    <mergeCell ref="AD106:AF106"/>
    <mergeCell ref="AG106:AH106"/>
    <mergeCell ref="Z105:AA105"/>
    <mergeCell ref="AB105:AC105"/>
    <mergeCell ref="AD105:AF105"/>
    <mergeCell ref="AG105:AH105"/>
    <mergeCell ref="AI105:AJ105"/>
    <mergeCell ref="B106:D106"/>
    <mergeCell ref="G106:I106"/>
    <mergeCell ref="K106:M106"/>
    <mergeCell ref="N106:P106"/>
    <mergeCell ref="Q106:S106"/>
    <mergeCell ref="Z108:AA108"/>
    <mergeCell ref="AB108:AC108"/>
    <mergeCell ref="AD108:AF108"/>
    <mergeCell ref="AG108:AH108"/>
    <mergeCell ref="AI108:AJ108"/>
    <mergeCell ref="B109:D109"/>
    <mergeCell ref="G109:I109"/>
    <mergeCell ref="K109:M109"/>
    <mergeCell ref="N109:P109"/>
    <mergeCell ref="Q109:S109"/>
    <mergeCell ref="AD107:AF107"/>
    <mergeCell ref="AG107:AH107"/>
    <mergeCell ref="AI107:AJ107"/>
    <mergeCell ref="B108:D108"/>
    <mergeCell ref="G108:I108"/>
    <mergeCell ref="K108:M108"/>
    <mergeCell ref="N108:P108"/>
    <mergeCell ref="Q108:S108"/>
    <mergeCell ref="T108:V108"/>
    <mergeCell ref="W108:Y108"/>
    <mergeCell ref="AD110:AF110"/>
    <mergeCell ref="AG110:AH110"/>
    <mergeCell ref="AI110:AJ110"/>
    <mergeCell ref="B111:D111"/>
    <mergeCell ref="G111:I111"/>
    <mergeCell ref="K111:M111"/>
    <mergeCell ref="N111:P111"/>
    <mergeCell ref="Q111:S111"/>
    <mergeCell ref="T111:V111"/>
    <mergeCell ref="W111:Y111"/>
    <mergeCell ref="AI109:AJ109"/>
    <mergeCell ref="B110:D110"/>
    <mergeCell ref="G110:I110"/>
    <mergeCell ref="K110:M110"/>
    <mergeCell ref="N110:P110"/>
    <mergeCell ref="Q110:S110"/>
    <mergeCell ref="T110:V110"/>
    <mergeCell ref="W110:Y110"/>
    <mergeCell ref="Z110:AA110"/>
    <mergeCell ref="AB110:AC110"/>
    <mergeCell ref="T109:V109"/>
    <mergeCell ref="W109:Y109"/>
    <mergeCell ref="Z109:AA109"/>
    <mergeCell ref="AB109:AC109"/>
    <mergeCell ref="AD109:AF109"/>
    <mergeCell ref="AG109:AH109"/>
    <mergeCell ref="W112:AA112"/>
    <mergeCell ref="AB112:AC112"/>
    <mergeCell ref="AD112:AH112"/>
    <mergeCell ref="AI112:AJ112"/>
    <mergeCell ref="B113:E113"/>
    <mergeCell ref="G113:J113"/>
    <mergeCell ref="K113:M113"/>
    <mergeCell ref="N113:S113"/>
    <mergeCell ref="T113:V113"/>
    <mergeCell ref="W113:AA113"/>
    <mergeCell ref="Z111:AA111"/>
    <mergeCell ref="AB111:AC111"/>
    <mergeCell ref="AD111:AF111"/>
    <mergeCell ref="AG111:AH111"/>
    <mergeCell ref="AI111:AJ111"/>
    <mergeCell ref="B112:E112"/>
    <mergeCell ref="G112:J112"/>
    <mergeCell ref="K112:M112"/>
    <mergeCell ref="N112:S112"/>
    <mergeCell ref="T112:V112"/>
    <mergeCell ref="AD114:AH114"/>
    <mergeCell ref="AI114:AJ114"/>
    <mergeCell ref="B131:AJ131"/>
    <mergeCell ref="B132:D132"/>
    <mergeCell ref="E132:F132"/>
    <mergeCell ref="G132:I132"/>
    <mergeCell ref="J132:M132"/>
    <mergeCell ref="N132:P132"/>
    <mergeCell ref="Q132:V132"/>
    <mergeCell ref="W132:Y132"/>
    <mergeCell ref="AB113:AC113"/>
    <mergeCell ref="AD113:AH113"/>
    <mergeCell ref="AI113:AJ113"/>
    <mergeCell ref="B114:E114"/>
    <mergeCell ref="G114:J114"/>
    <mergeCell ref="K114:M114"/>
    <mergeCell ref="N114:S114"/>
    <mergeCell ref="T114:V114"/>
    <mergeCell ref="W114:AA114"/>
    <mergeCell ref="AB114:AC114"/>
    <mergeCell ref="B117:D117"/>
    <mergeCell ref="G117:I117"/>
    <mergeCell ref="K117:M117"/>
    <mergeCell ref="N117:P117"/>
    <mergeCell ref="Q117:S117"/>
    <mergeCell ref="T117:V117"/>
    <mergeCell ref="W117:Y117"/>
    <mergeCell ref="Z117:AA117"/>
    <mergeCell ref="AB117:AC117"/>
    <mergeCell ref="AD117:AF117"/>
    <mergeCell ref="AG117:AH117"/>
    <mergeCell ref="AI117:AJ117"/>
    <mergeCell ref="Z133:AA133"/>
    <mergeCell ref="AB133:AC133"/>
    <mergeCell ref="AD133:AF133"/>
    <mergeCell ref="AG133:AH133"/>
    <mergeCell ref="AI133:AJ133"/>
    <mergeCell ref="B134:D134"/>
    <mergeCell ref="G134:I134"/>
    <mergeCell ref="K134:M134"/>
    <mergeCell ref="N134:P134"/>
    <mergeCell ref="Q134:S134"/>
    <mergeCell ref="Z132:AC132"/>
    <mergeCell ref="AD132:AF132"/>
    <mergeCell ref="AG132:AJ132"/>
    <mergeCell ref="B133:D133"/>
    <mergeCell ref="G133:I133"/>
    <mergeCell ref="K133:M133"/>
    <mergeCell ref="N133:P133"/>
    <mergeCell ref="Q133:S133"/>
    <mergeCell ref="T133:V133"/>
    <mergeCell ref="W133:Y133"/>
    <mergeCell ref="AD135:AF135"/>
    <mergeCell ref="AG135:AH135"/>
    <mergeCell ref="AI135:AJ135"/>
    <mergeCell ref="B136:D136"/>
    <mergeCell ref="G136:I136"/>
    <mergeCell ref="K136:M136"/>
    <mergeCell ref="N136:P136"/>
    <mergeCell ref="Q136:S136"/>
    <mergeCell ref="T136:V136"/>
    <mergeCell ref="W136:Y136"/>
    <mergeCell ref="AI134:AJ134"/>
    <mergeCell ref="B135:D135"/>
    <mergeCell ref="G135:I135"/>
    <mergeCell ref="K135:M135"/>
    <mergeCell ref="N135:P135"/>
    <mergeCell ref="Q135:S135"/>
    <mergeCell ref="T135:V135"/>
    <mergeCell ref="W135:Y135"/>
    <mergeCell ref="Z135:AA135"/>
    <mergeCell ref="AB135:AC135"/>
    <mergeCell ref="T134:V134"/>
    <mergeCell ref="W134:Y134"/>
    <mergeCell ref="Z134:AA134"/>
    <mergeCell ref="AB134:AC134"/>
    <mergeCell ref="AD134:AF134"/>
    <mergeCell ref="AG134:AH134"/>
    <mergeCell ref="AI137:AJ137"/>
    <mergeCell ref="B138:D138"/>
    <mergeCell ref="G138:I138"/>
    <mergeCell ref="K138:M138"/>
    <mergeCell ref="N138:P138"/>
    <mergeCell ref="Q138:S138"/>
    <mergeCell ref="T138:V138"/>
    <mergeCell ref="W138:Y138"/>
    <mergeCell ref="Z138:AA138"/>
    <mergeCell ref="AB138:AC138"/>
    <mergeCell ref="T137:V137"/>
    <mergeCell ref="W137:Y137"/>
    <mergeCell ref="Z137:AA137"/>
    <mergeCell ref="AB137:AC137"/>
    <mergeCell ref="AD137:AF137"/>
    <mergeCell ref="AG137:AH137"/>
    <mergeCell ref="Z136:AA136"/>
    <mergeCell ref="AB136:AC136"/>
    <mergeCell ref="AD136:AF136"/>
    <mergeCell ref="AG136:AH136"/>
    <mergeCell ref="AI136:AJ136"/>
    <mergeCell ref="B137:D137"/>
    <mergeCell ref="G137:I137"/>
    <mergeCell ref="K137:M137"/>
    <mergeCell ref="N137:P137"/>
    <mergeCell ref="Q137:S137"/>
    <mergeCell ref="Z139:AA139"/>
    <mergeCell ref="AB139:AC139"/>
    <mergeCell ref="AD139:AF139"/>
    <mergeCell ref="AG139:AH139"/>
    <mergeCell ref="AI139:AJ139"/>
    <mergeCell ref="B140:D140"/>
    <mergeCell ref="G140:I140"/>
    <mergeCell ref="K140:M140"/>
    <mergeCell ref="N140:P140"/>
    <mergeCell ref="Q140:S140"/>
    <mergeCell ref="AD138:AF138"/>
    <mergeCell ref="AG138:AH138"/>
    <mergeCell ref="AI138:AJ138"/>
    <mergeCell ref="B139:D139"/>
    <mergeCell ref="G139:I139"/>
    <mergeCell ref="K139:M139"/>
    <mergeCell ref="N139:P139"/>
    <mergeCell ref="Q139:S139"/>
    <mergeCell ref="T139:V139"/>
    <mergeCell ref="W139:Y139"/>
    <mergeCell ref="AD141:AF141"/>
    <mergeCell ref="AG141:AH141"/>
    <mergeCell ref="AI141:AJ141"/>
    <mergeCell ref="B142:D142"/>
    <mergeCell ref="G142:I142"/>
    <mergeCell ref="K142:M142"/>
    <mergeCell ref="N142:P142"/>
    <mergeCell ref="Q142:S142"/>
    <mergeCell ref="T142:V142"/>
    <mergeCell ref="W142:Y142"/>
    <mergeCell ref="AI140:AJ140"/>
    <mergeCell ref="B141:D141"/>
    <mergeCell ref="G141:I141"/>
    <mergeCell ref="K141:M141"/>
    <mergeCell ref="N141:P141"/>
    <mergeCell ref="Q141:S141"/>
    <mergeCell ref="T141:V141"/>
    <mergeCell ref="W141:Y141"/>
    <mergeCell ref="Z141:AA141"/>
    <mergeCell ref="AB141:AC141"/>
    <mergeCell ref="T140:V140"/>
    <mergeCell ref="W140:Y140"/>
    <mergeCell ref="Z140:AA140"/>
    <mergeCell ref="AB140:AC140"/>
    <mergeCell ref="AD140:AF140"/>
    <mergeCell ref="AG140:AH140"/>
    <mergeCell ref="AI143:AJ143"/>
    <mergeCell ref="B144:E144"/>
    <mergeCell ref="G144:J144"/>
    <mergeCell ref="K144:M144"/>
    <mergeCell ref="N144:S144"/>
    <mergeCell ref="T144:V144"/>
    <mergeCell ref="W144:AA144"/>
    <mergeCell ref="AB144:AC144"/>
    <mergeCell ref="AD144:AH144"/>
    <mergeCell ref="AI144:AJ144"/>
    <mergeCell ref="T143:V143"/>
    <mergeCell ref="W143:Y143"/>
    <mergeCell ref="Z143:AA143"/>
    <mergeCell ref="AB143:AC143"/>
    <mergeCell ref="AD143:AF143"/>
    <mergeCell ref="AG143:AH143"/>
    <mergeCell ref="Z142:AA142"/>
    <mergeCell ref="AB142:AC142"/>
    <mergeCell ref="AD142:AF142"/>
    <mergeCell ref="AG142:AH142"/>
    <mergeCell ref="AI142:AJ142"/>
    <mergeCell ref="B143:D143"/>
    <mergeCell ref="G143:I143"/>
    <mergeCell ref="K143:M143"/>
    <mergeCell ref="N143:P143"/>
    <mergeCell ref="Q143:S143"/>
    <mergeCell ref="B150:AJ150"/>
    <mergeCell ref="B151:AJ151"/>
    <mergeCell ref="B152:D152"/>
    <mergeCell ref="E152:F152"/>
    <mergeCell ref="G152:I152"/>
    <mergeCell ref="J152:M152"/>
    <mergeCell ref="N152:P152"/>
    <mergeCell ref="Q152:V152"/>
    <mergeCell ref="W152:Y152"/>
    <mergeCell ref="Z152:AC152"/>
    <mergeCell ref="AD146:AH146"/>
    <mergeCell ref="AI146:AJ146"/>
    <mergeCell ref="B147:AG147"/>
    <mergeCell ref="AH147:AJ147"/>
    <mergeCell ref="B148:AJ148"/>
    <mergeCell ref="B149:AJ149"/>
    <mergeCell ref="AB145:AC145"/>
    <mergeCell ref="AD145:AH145"/>
    <mergeCell ref="AI145:AJ145"/>
    <mergeCell ref="B146:E146"/>
    <mergeCell ref="G146:J146"/>
    <mergeCell ref="K146:M146"/>
    <mergeCell ref="N146:S146"/>
    <mergeCell ref="T146:V146"/>
    <mergeCell ref="W146:AA146"/>
    <mergeCell ref="AB146:AC146"/>
    <mergeCell ref="B145:E145"/>
    <mergeCell ref="G145:J145"/>
    <mergeCell ref="K145:M145"/>
    <mergeCell ref="N145:S145"/>
    <mergeCell ref="T145:V145"/>
    <mergeCell ref="W145:AA145"/>
    <mergeCell ref="W154:Y154"/>
    <mergeCell ref="Z154:AA154"/>
    <mergeCell ref="AB154:AC154"/>
    <mergeCell ref="AD154:AF154"/>
    <mergeCell ref="AG154:AH154"/>
    <mergeCell ref="AI154:AJ154"/>
    <mergeCell ref="AB153:AC153"/>
    <mergeCell ref="AD153:AF153"/>
    <mergeCell ref="AG153:AH153"/>
    <mergeCell ref="AI153:AJ153"/>
    <mergeCell ref="B154:D154"/>
    <mergeCell ref="G154:I154"/>
    <mergeCell ref="K154:M154"/>
    <mergeCell ref="N154:P154"/>
    <mergeCell ref="Q154:S154"/>
    <mergeCell ref="T154:V154"/>
    <mergeCell ref="AD152:AF152"/>
    <mergeCell ref="AG152:AJ152"/>
    <mergeCell ref="B153:D153"/>
    <mergeCell ref="G153:I153"/>
    <mergeCell ref="K153:M153"/>
    <mergeCell ref="N153:P153"/>
    <mergeCell ref="Q153:S153"/>
    <mergeCell ref="T153:V153"/>
    <mergeCell ref="W153:Y153"/>
    <mergeCell ref="Z153:AA153"/>
    <mergeCell ref="W156:Y156"/>
    <mergeCell ref="Z156:AA156"/>
    <mergeCell ref="AB156:AC156"/>
    <mergeCell ref="AD156:AF156"/>
    <mergeCell ref="AG156:AH156"/>
    <mergeCell ref="AI156:AJ156"/>
    <mergeCell ref="B156:D156"/>
    <mergeCell ref="G156:I156"/>
    <mergeCell ref="K156:M156"/>
    <mergeCell ref="N156:P156"/>
    <mergeCell ref="Q156:S156"/>
    <mergeCell ref="T156:V156"/>
    <mergeCell ref="W155:Y155"/>
    <mergeCell ref="Z155:AA155"/>
    <mergeCell ref="AB155:AC155"/>
    <mergeCell ref="AD155:AF155"/>
    <mergeCell ref="AG155:AH155"/>
    <mergeCell ref="AI155:AJ155"/>
    <mergeCell ref="B155:D155"/>
    <mergeCell ref="G155:I155"/>
    <mergeCell ref="K155:M155"/>
    <mergeCell ref="N155:P155"/>
    <mergeCell ref="Q155:S155"/>
    <mergeCell ref="T155:V155"/>
    <mergeCell ref="W158:Y158"/>
    <mergeCell ref="Z158:AA158"/>
    <mergeCell ref="AB158:AC158"/>
    <mergeCell ref="AD158:AF158"/>
    <mergeCell ref="AG158:AH158"/>
    <mergeCell ref="AI158:AJ158"/>
    <mergeCell ref="B158:D158"/>
    <mergeCell ref="G158:I158"/>
    <mergeCell ref="K158:M158"/>
    <mergeCell ref="N158:P158"/>
    <mergeCell ref="Q158:S158"/>
    <mergeCell ref="T158:V158"/>
    <mergeCell ref="W157:Y157"/>
    <mergeCell ref="Z157:AA157"/>
    <mergeCell ref="AB157:AC157"/>
    <mergeCell ref="AD157:AF157"/>
    <mergeCell ref="AG157:AH157"/>
    <mergeCell ref="AI157:AJ157"/>
    <mergeCell ref="B157:D157"/>
    <mergeCell ref="G157:I157"/>
    <mergeCell ref="K157:M157"/>
    <mergeCell ref="N157:P157"/>
    <mergeCell ref="Q157:S157"/>
    <mergeCell ref="T157:V157"/>
    <mergeCell ref="W160:Y160"/>
    <mergeCell ref="Z160:AA160"/>
    <mergeCell ref="AB160:AC160"/>
    <mergeCell ref="AD160:AF160"/>
    <mergeCell ref="AG160:AH160"/>
    <mergeCell ref="AI160:AJ160"/>
    <mergeCell ref="B160:D160"/>
    <mergeCell ref="G160:I160"/>
    <mergeCell ref="K160:M160"/>
    <mergeCell ref="N160:P160"/>
    <mergeCell ref="Q160:S160"/>
    <mergeCell ref="T160:V160"/>
    <mergeCell ref="W159:Y159"/>
    <mergeCell ref="Z159:AA159"/>
    <mergeCell ref="AB159:AC159"/>
    <mergeCell ref="AD159:AF159"/>
    <mergeCell ref="AG159:AH159"/>
    <mergeCell ref="AI159:AJ159"/>
    <mergeCell ref="B159:D159"/>
    <mergeCell ref="G159:I159"/>
    <mergeCell ref="K159:M159"/>
    <mergeCell ref="N159:P159"/>
    <mergeCell ref="Q159:S159"/>
    <mergeCell ref="T159:V159"/>
    <mergeCell ref="W162:Y162"/>
    <mergeCell ref="Z162:AA162"/>
    <mergeCell ref="AB162:AC162"/>
    <mergeCell ref="AD162:AF162"/>
    <mergeCell ref="AG162:AH162"/>
    <mergeCell ref="AI162:AJ162"/>
    <mergeCell ref="B162:D162"/>
    <mergeCell ref="G162:I162"/>
    <mergeCell ref="K162:M162"/>
    <mergeCell ref="N162:P162"/>
    <mergeCell ref="Q162:S162"/>
    <mergeCell ref="T162:V162"/>
    <mergeCell ref="W161:Y161"/>
    <mergeCell ref="Z161:AA161"/>
    <mergeCell ref="AB161:AC161"/>
    <mergeCell ref="AD161:AF161"/>
    <mergeCell ref="AG161:AH161"/>
    <mergeCell ref="AI161:AJ161"/>
    <mergeCell ref="B161:D161"/>
    <mergeCell ref="G161:I161"/>
    <mergeCell ref="K161:M161"/>
    <mergeCell ref="N161:P161"/>
    <mergeCell ref="Q161:S161"/>
    <mergeCell ref="T161:V161"/>
    <mergeCell ref="AB164:AC164"/>
    <mergeCell ref="AD164:AH164"/>
    <mergeCell ref="AI164:AJ164"/>
    <mergeCell ref="B165:E165"/>
    <mergeCell ref="G165:J165"/>
    <mergeCell ref="K165:M165"/>
    <mergeCell ref="N165:S165"/>
    <mergeCell ref="T165:V165"/>
    <mergeCell ref="W165:AA165"/>
    <mergeCell ref="AB165:AC165"/>
    <mergeCell ref="B164:E164"/>
    <mergeCell ref="G164:J164"/>
    <mergeCell ref="K164:M164"/>
    <mergeCell ref="N164:S164"/>
    <mergeCell ref="T164:V164"/>
    <mergeCell ref="W164:AA164"/>
    <mergeCell ref="W163:Y163"/>
    <mergeCell ref="Z163:AA163"/>
    <mergeCell ref="AB163:AC163"/>
    <mergeCell ref="AD163:AF163"/>
    <mergeCell ref="AG163:AH163"/>
    <mergeCell ref="AI163:AJ163"/>
    <mergeCell ref="B163:D163"/>
    <mergeCell ref="G163:I163"/>
    <mergeCell ref="K163:M163"/>
    <mergeCell ref="N163:P163"/>
    <mergeCell ref="Q163:S163"/>
    <mergeCell ref="T163:V163"/>
    <mergeCell ref="AI166:AJ166"/>
    <mergeCell ref="B167:AJ167"/>
    <mergeCell ref="B168:D168"/>
    <mergeCell ref="E168:F168"/>
    <mergeCell ref="G168:I168"/>
    <mergeCell ref="J168:M168"/>
    <mergeCell ref="N168:P168"/>
    <mergeCell ref="Q168:V168"/>
    <mergeCell ref="W168:Y168"/>
    <mergeCell ref="Z168:AC168"/>
    <mergeCell ref="AD165:AH165"/>
    <mergeCell ref="AI165:AJ165"/>
    <mergeCell ref="B166:E166"/>
    <mergeCell ref="G166:J166"/>
    <mergeCell ref="K166:M166"/>
    <mergeCell ref="N166:S166"/>
    <mergeCell ref="T166:V166"/>
    <mergeCell ref="W166:AA166"/>
    <mergeCell ref="AB166:AC166"/>
    <mergeCell ref="AD166:AH166"/>
    <mergeCell ref="AB169:AC169"/>
    <mergeCell ref="AD169:AF169"/>
    <mergeCell ref="AG169:AH169"/>
    <mergeCell ref="AI169:AJ169"/>
    <mergeCell ref="B170:D170"/>
    <mergeCell ref="G170:I170"/>
    <mergeCell ref="K170:M170"/>
    <mergeCell ref="N170:P170"/>
    <mergeCell ref="Q170:S170"/>
    <mergeCell ref="T170:V170"/>
    <mergeCell ref="AD168:AF168"/>
    <mergeCell ref="AG168:AJ168"/>
    <mergeCell ref="B169:D169"/>
    <mergeCell ref="G169:I169"/>
    <mergeCell ref="K169:M169"/>
    <mergeCell ref="N169:P169"/>
    <mergeCell ref="Q169:S169"/>
    <mergeCell ref="T169:V169"/>
    <mergeCell ref="W169:Y169"/>
    <mergeCell ref="Z169:AA169"/>
    <mergeCell ref="W171:Y171"/>
    <mergeCell ref="Z171:AA171"/>
    <mergeCell ref="AB171:AC171"/>
    <mergeCell ref="AD171:AF171"/>
    <mergeCell ref="AG171:AH171"/>
    <mergeCell ref="AI171:AJ171"/>
    <mergeCell ref="B171:D171"/>
    <mergeCell ref="G171:I171"/>
    <mergeCell ref="K171:M171"/>
    <mergeCell ref="N171:P171"/>
    <mergeCell ref="Q171:S171"/>
    <mergeCell ref="T171:V171"/>
    <mergeCell ref="W170:Y170"/>
    <mergeCell ref="Z170:AA170"/>
    <mergeCell ref="AB170:AC170"/>
    <mergeCell ref="AD170:AF170"/>
    <mergeCell ref="AG170:AH170"/>
    <mergeCell ref="AI170:AJ170"/>
    <mergeCell ref="W173:Y173"/>
    <mergeCell ref="Z173:AA173"/>
    <mergeCell ref="AB173:AC173"/>
    <mergeCell ref="AD173:AF173"/>
    <mergeCell ref="AG173:AH173"/>
    <mergeCell ref="AI173:AJ173"/>
    <mergeCell ref="B173:D173"/>
    <mergeCell ref="G173:I173"/>
    <mergeCell ref="K173:M173"/>
    <mergeCell ref="N173:P173"/>
    <mergeCell ref="Q173:S173"/>
    <mergeCell ref="T173:V173"/>
    <mergeCell ref="W172:Y172"/>
    <mergeCell ref="Z172:AA172"/>
    <mergeCell ref="AB172:AC172"/>
    <mergeCell ref="AD172:AF172"/>
    <mergeCell ref="AG172:AH172"/>
    <mergeCell ref="AI172:AJ172"/>
    <mergeCell ref="B172:D172"/>
    <mergeCell ref="G172:I172"/>
    <mergeCell ref="K172:M172"/>
    <mergeCell ref="N172:P172"/>
    <mergeCell ref="Q172:S172"/>
    <mergeCell ref="T172:V172"/>
    <mergeCell ref="W175:Y175"/>
    <mergeCell ref="Z175:AA175"/>
    <mergeCell ref="AB175:AC175"/>
    <mergeCell ref="AD175:AF175"/>
    <mergeCell ref="AG175:AH175"/>
    <mergeCell ref="AI175:AJ175"/>
    <mergeCell ref="B175:D175"/>
    <mergeCell ref="G175:I175"/>
    <mergeCell ref="K175:M175"/>
    <mergeCell ref="N175:P175"/>
    <mergeCell ref="Q175:S175"/>
    <mergeCell ref="T175:V175"/>
    <mergeCell ref="W174:Y174"/>
    <mergeCell ref="Z174:AA174"/>
    <mergeCell ref="AB174:AC174"/>
    <mergeCell ref="AD174:AF174"/>
    <mergeCell ref="AG174:AH174"/>
    <mergeCell ref="AI174:AJ174"/>
    <mergeCell ref="B174:D174"/>
    <mergeCell ref="G174:I174"/>
    <mergeCell ref="K174:M174"/>
    <mergeCell ref="N174:P174"/>
    <mergeCell ref="Q174:S174"/>
    <mergeCell ref="T174:V174"/>
    <mergeCell ref="W177:Y177"/>
    <mergeCell ref="Z177:AA177"/>
    <mergeCell ref="AB177:AC177"/>
    <mergeCell ref="AD177:AF177"/>
    <mergeCell ref="AG177:AH177"/>
    <mergeCell ref="AI177:AJ177"/>
    <mergeCell ref="B177:D177"/>
    <mergeCell ref="G177:I177"/>
    <mergeCell ref="K177:M177"/>
    <mergeCell ref="N177:P177"/>
    <mergeCell ref="Q177:S177"/>
    <mergeCell ref="T177:V177"/>
    <mergeCell ref="W176:Y176"/>
    <mergeCell ref="Z176:AA176"/>
    <mergeCell ref="AB176:AC176"/>
    <mergeCell ref="AD176:AF176"/>
    <mergeCell ref="AG176:AH176"/>
    <mergeCell ref="AI176:AJ176"/>
    <mergeCell ref="B176:D176"/>
    <mergeCell ref="G176:I176"/>
    <mergeCell ref="K176:M176"/>
    <mergeCell ref="N176:P176"/>
    <mergeCell ref="Q176:S176"/>
    <mergeCell ref="T176:V176"/>
    <mergeCell ref="W179:Y179"/>
    <mergeCell ref="Z179:AA179"/>
    <mergeCell ref="AB179:AC179"/>
    <mergeCell ref="AD179:AF179"/>
    <mergeCell ref="AG179:AH179"/>
    <mergeCell ref="AI179:AJ179"/>
    <mergeCell ref="B179:D179"/>
    <mergeCell ref="G179:I179"/>
    <mergeCell ref="K179:M179"/>
    <mergeCell ref="N179:P179"/>
    <mergeCell ref="Q179:S179"/>
    <mergeCell ref="T179:V179"/>
    <mergeCell ref="W178:Y178"/>
    <mergeCell ref="Z178:AA178"/>
    <mergeCell ref="AB178:AC178"/>
    <mergeCell ref="AD178:AF178"/>
    <mergeCell ref="AG178:AH178"/>
    <mergeCell ref="AI178:AJ178"/>
    <mergeCell ref="B178:D178"/>
    <mergeCell ref="G178:I178"/>
    <mergeCell ref="K178:M178"/>
    <mergeCell ref="N178:P178"/>
    <mergeCell ref="Q178:S178"/>
    <mergeCell ref="T178:V178"/>
    <mergeCell ref="AI182:AJ182"/>
    <mergeCell ref="B183:AG183"/>
    <mergeCell ref="AH183:AJ183"/>
    <mergeCell ref="B184:AJ184"/>
    <mergeCell ref="B185:AJ185"/>
    <mergeCell ref="B186:AJ186"/>
    <mergeCell ref="AD181:AH181"/>
    <mergeCell ref="AI181:AJ181"/>
    <mergeCell ref="B182:E182"/>
    <mergeCell ref="G182:J182"/>
    <mergeCell ref="K182:M182"/>
    <mergeCell ref="N182:S182"/>
    <mergeCell ref="T182:V182"/>
    <mergeCell ref="W182:AA182"/>
    <mergeCell ref="AB182:AC182"/>
    <mergeCell ref="AD182:AH182"/>
    <mergeCell ref="AB180:AC180"/>
    <mergeCell ref="AD180:AH180"/>
    <mergeCell ref="AI180:AJ180"/>
    <mergeCell ref="B181:E181"/>
    <mergeCell ref="G181:J181"/>
    <mergeCell ref="K181:M181"/>
    <mergeCell ref="N181:S181"/>
    <mergeCell ref="T181:V181"/>
    <mergeCell ref="W181:AA181"/>
    <mergeCell ref="AB181:AC181"/>
    <mergeCell ref="B180:E180"/>
    <mergeCell ref="G180:J180"/>
    <mergeCell ref="K180:M180"/>
    <mergeCell ref="N180:S180"/>
    <mergeCell ref="T180:V180"/>
    <mergeCell ref="W180:AA180"/>
    <mergeCell ref="AG188:AJ188"/>
    <mergeCell ref="B189:D189"/>
    <mergeCell ref="G189:I189"/>
    <mergeCell ref="K189:M189"/>
    <mergeCell ref="N189:P189"/>
    <mergeCell ref="Q189:S189"/>
    <mergeCell ref="T189:V189"/>
    <mergeCell ref="W189:Y189"/>
    <mergeCell ref="Z189:AA189"/>
    <mergeCell ref="AB189:AC189"/>
    <mergeCell ref="B187:AJ187"/>
    <mergeCell ref="B188:D188"/>
    <mergeCell ref="E188:F188"/>
    <mergeCell ref="G188:I188"/>
    <mergeCell ref="J188:M188"/>
    <mergeCell ref="N188:P188"/>
    <mergeCell ref="Q188:V188"/>
    <mergeCell ref="W188:Y188"/>
    <mergeCell ref="Z188:AC188"/>
    <mergeCell ref="AD188:AF188"/>
    <mergeCell ref="Z190:AA190"/>
    <mergeCell ref="AB190:AC190"/>
    <mergeCell ref="AD190:AF190"/>
    <mergeCell ref="AG190:AH190"/>
    <mergeCell ref="AI190:AJ190"/>
    <mergeCell ref="B191:D191"/>
    <mergeCell ref="G191:I191"/>
    <mergeCell ref="K191:M191"/>
    <mergeCell ref="N191:P191"/>
    <mergeCell ref="Q191:S191"/>
    <mergeCell ref="AD189:AF189"/>
    <mergeCell ref="AG189:AH189"/>
    <mergeCell ref="AI189:AJ189"/>
    <mergeCell ref="B190:D190"/>
    <mergeCell ref="G190:I190"/>
    <mergeCell ref="K190:M190"/>
    <mergeCell ref="N190:P190"/>
    <mergeCell ref="Q190:S190"/>
    <mergeCell ref="T190:V190"/>
    <mergeCell ref="W190:Y190"/>
    <mergeCell ref="AD192:AF192"/>
    <mergeCell ref="AG192:AH192"/>
    <mergeCell ref="AI192:AJ192"/>
    <mergeCell ref="B193:D193"/>
    <mergeCell ref="G193:I193"/>
    <mergeCell ref="K193:M193"/>
    <mergeCell ref="N193:P193"/>
    <mergeCell ref="Q193:S193"/>
    <mergeCell ref="T193:V193"/>
    <mergeCell ref="W193:Y193"/>
    <mergeCell ref="AI191:AJ191"/>
    <mergeCell ref="B192:D192"/>
    <mergeCell ref="G192:I192"/>
    <mergeCell ref="K192:M192"/>
    <mergeCell ref="N192:P192"/>
    <mergeCell ref="Q192:S192"/>
    <mergeCell ref="T192:V192"/>
    <mergeCell ref="W192:Y192"/>
    <mergeCell ref="Z192:AA192"/>
    <mergeCell ref="AB192:AC192"/>
    <mergeCell ref="T191:V191"/>
    <mergeCell ref="W191:Y191"/>
    <mergeCell ref="Z191:AA191"/>
    <mergeCell ref="AB191:AC191"/>
    <mergeCell ref="AD191:AF191"/>
    <mergeCell ref="AG191:AH191"/>
    <mergeCell ref="AI194:AJ194"/>
    <mergeCell ref="B195:D195"/>
    <mergeCell ref="G195:I195"/>
    <mergeCell ref="K195:M195"/>
    <mergeCell ref="N195:P195"/>
    <mergeCell ref="Q195:S195"/>
    <mergeCell ref="T195:V195"/>
    <mergeCell ref="W195:Y195"/>
    <mergeCell ref="Z195:AA195"/>
    <mergeCell ref="AB195:AC195"/>
    <mergeCell ref="T194:V194"/>
    <mergeCell ref="W194:Y194"/>
    <mergeCell ref="Z194:AA194"/>
    <mergeCell ref="AB194:AC194"/>
    <mergeCell ref="AD194:AF194"/>
    <mergeCell ref="AG194:AH194"/>
    <mergeCell ref="Z193:AA193"/>
    <mergeCell ref="AB193:AC193"/>
    <mergeCell ref="AD193:AF193"/>
    <mergeCell ref="AG193:AH193"/>
    <mergeCell ref="AI193:AJ193"/>
    <mergeCell ref="B194:D194"/>
    <mergeCell ref="G194:I194"/>
    <mergeCell ref="K194:M194"/>
    <mergeCell ref="N194:P194"/>
    <mergeCell ref="Q194:S194"/>
    <mergeCell ref="Z196:AA196"/>
    <mergeCell ref="AB196:AC196"/>
    <mergeCell ref="AD196:AF196"/>
    <mergeCell ref="AG196:AH196"/>
    <mergeCell ref="AI196:AJ196"/>
    <mergeCell ref="B197:D197"/>
    <mergeCell ref="G197:I197"/>
    <mergeCell ref="K197:M197"/>
    <mergeCell ref="N197:P197"/>
    <mergeCell ref="Q197:S197"/>
    <mergeCell ref="AD195:AF195"/>
    <mergeCell ref="AG195:AH195"/>
    <mergeCell ref="AI195:AJ195"/>
    <mergeCell ref="B196:D196"/>
    <mergeCell ref="G196:I196"/>
    <mergeCell ref="K196:M196"/>
    <mergeCell ref="N196:P196"/>
    <mergeCell ref="Q196:S196"/>
    <mergeCell ref="T196:V196"/>
    <mergeCell ref="W196:Y196"/>
    <mergeCell ref="AD198:AF198"/>
    <mergeCell ref="AG198:AH198"/>
    <mergeCell ref="AI198:AJ198"/>
    <mergeCell ref="B199:D199"/>
    <mergeCell ref="G199:I199"/>
    <mergeCell ref="K199:M199"/>
    <mergeCell ref="N199:P199"/>
    <mergeCell ref="Q199:S199"/>
    <mergeCell ref="T199:V199"/>
    <mergeCell ref="W199:Y199"/>
    <mergeCell ref="AI197:AJ197"/>
    <mergeCell ref="B198:D198"/>
    <mergeCell ref="G198:I198"/>
    <mergeCell ref="K198:M198"/>
    <mergeCell ref="N198:P198"/>
    <mergeCell ref="Q198:S198"/>
    <mergeCell ref="T198:V198"/>
    <mergeCell ref="W198:Y198"/>
    <mergeCell ref="Z198:AA198"/>
    <mergeCell ref="AB198:AC198"/>
    <mergeCell ref="T197:V197"/>
    <mergeCell ref="W197:Y197"/>
    <mergeCell ref="Z197:AA197"/>
    <mergeCell ref="AB197:AC197"/>
    <mergeCell ref="AD197:AF197"/>
    <mergeCell ref="AG197:AH197"/>
    <mergeCell ref="W200:AA200"/>
    <mergeCell ref="AB200:AC200"/>
    <mergeCell ref="AD200:AH200"/>
    <mergeCell ref="AI200:AJ200"/>
    <mergeCell ref="B201:E201"/>
    <mergeCell ref="G201:J201"/>
    <mergeCell ref="K201:M201"/>
    <mergeCell ref="N201:S201"/>
    <mergeCell ref="T201:V201"/>
    <mergeCell ref="W201:AA201"/>
    <mergeCell ref="Z199:AA199"/>
    <mergeCell ref="AB199:AC199"/>
    <mergeCell ref="AD199:AF199"/>
    <mergeCell ref="AG199:AH199"/>
    <mergeCell ref="AI199:AJ199"/>
    <mergeCell ref="B200:E200"/>
    <mergeCell ref="G200:J200"/>
    <mergeCell ref="K200:M200"/>
    <mergeCell ref="N200:S200"/>
    <mergeCell ref="T200:V200"/>
    <mergeCell ref="AD202:AH202"/>
    <mergeCell ref="AI202:AJ202"/>
    <mergeCell ref="B203:AJ203"/>
    <mergeCell ref="B204:D204"/>
    <mergeCell ref="E204:F204"/>
    <mergeCell ref="G204:I204"/>
    <mergeCell ref="J204:M204"/>
    <mergeCell ref="N204:P204"/>
    <mergeCell ref="Q204:V204"/>
    <mergeCell ref="W204:Y204"/>
    <mergeCell ref="AB201:AC201"/>
    <mergeCell ref="AD201:AH201"/>
    <mergeCell ref="AI201:AJ201"/>
    <mergeCell ref="B202:E202"/>
    <mergeCell ref="G202:J202"/>
    <mergeCell ref="K202:M202"/>
    <mergeCell ref="N202:S202"/>
    <mergeCell ref="T202:V202"/>
    <mergeCell ref="W202:AA202"/>
    <mergeCell ref="AB202:AC202"/>
    <mergeCell ref="Z205:AA205"/>
    <mergeCell ref="AB205:AC205"/>
    <mergeCell ref="AD205:AF205"/>
    <mergeCell ref="AG205:AH205"/>
    <mergeCell ref="AI205:AJ205"/>
    <mergeCell ref="B206:D206"/>
    <mergeCell ref="G206:I206"/>
    <mergeCell ref="K206:M206"/>
    <mergeCell ref="N206:P206"/>
    <mergeCell ref="Q206:S206"/>
    <mergeCell ref="Z204:AC204"/>
    <mergeCell ref="AD204:AF204"/>
    <mergeCell ref="AG204:AJ204"/>
    <mergeCell ref="B205:D205"/>
    <mergeCell ref="G205:I205"/>
    <mergeCell ref="K205:M205"/>
    <mergeCell ref="N205:P205"/>
    <mergeCell ref="Q205:S205"/>
    <mergeCell ref="T205:V205"/>
    <mergeCell ref="W205:Y205"/>
    <mergeCell ref="AD207:AF207"/>
    <mergeCell ref="AG207:AH207"/>
    <mergeCell ref="AI207:AJ207"/>
    <mergeCell ref="B208:D208"/>
    <mergeCell ref="G208:I208"/>
    <mergeCell ref="K208:M208"/>
    <mergeCell ref="N208:P208"/>
    <mergeCell ref="Q208:S208"/>
    <mergeCell ref="T208:V208"/>
    <mergeCell ref="W208:Y208"/>
    <mergeCell ref="AI206:AJ206"/>
    <mergeCell ref="B207:D207"/>
    <mergeCell ref="G207:I207"/>
    <mergeCell ref="K207:M207"/>
    <mergeCell ref="N207:P207"/>
    <mergeCell ref="Q207:S207"/>
    <mergeCell ref="T207:V207"/>
    <mergeCell ref="W207:Y207"/>
    <mergeCell ref="Z207:AA207"/>
    <mergeCell ref="AB207:AC207"/>
    <mergeCell ref="T206:V206"/>
    <mergeCell ref="W206:Y206"/>
    <mergeCell ref="Z206:AA206"/>
    <mergeCell ref="AB206:AC206"/>
    <mergeCell ref="AD206:AF206"/>
    <mergeCell ref="AG206:AH206"/>
    <mergeCell ref="AI209:AJ209"/>
    <mergeCell ref="B210:D210"/>
    <mergeCell ref="G210:I210"/>
    <mergeCell ref="K210:M210"/>
    <mergeCell ref="N210:P210"/>
    <mergeCell ref="Q210:S210"/>
    <mergeCell ref="T210:V210"/>
    <mergeCell ref="W210:Y210"/>
    <mergeCell ref="Z210:AA210"/>
    <mergeCell ref="AB210:AC210"/>
    <mergeCell ref="T209:V209"/>
    <mergeCell ref="W209:Y209"/>
    <mergeCell ref="Z209:AA209"/>
    <mergeCell ref="AB209:AC209"/>
    <mergeCell ref="AD209:AF209"/>
    <mergeCell ref="AG209:AH209"/>
    <mergeCell ref="Z208:AA208"/>
    <mergeCell ref="AB208:AC208"/>
    <mergeCell ref="AD208:AF208"/>
    <mergeCell ref="AG208:AH208"/>
    <mergeCell ref="AI208:AJ208"/>
    <mergeCell ref="B209:D209"/>
    <mergeCell ref="G209:I209"/>
    <mergeCell ref="K209:M209"/>
    <mergeCell ref="N209:P209"/>
    <mergeCell ref="Q209:S209"/>
    <mergeCell ref="Z211:AA211"/>
    <mergeCell ref="AB211:AC211"/>
    <mergeCell ref="AD211:AF211"/>
    <mergeCell ref="AG211:AH211"/>
    <mergeCell ref="AI211:AJ211"/>
    <mergeCell ref="B212:D212"/>
    <mergeCell ref="G212:I212"/>
    <mergeCell ref="K212:M212"/>
    <mergeCell ref="N212:P212"/>
    <mergeCell ref="Q212:S212"/>
    <mergeCell ref="AD210:AF210"/>
    <mergeCell ref="AG210:AH210"/>
    <mergeCell ref="AI210:AJ210"/>
    <mergeCell ref="B211:D211"/>
    <mergeCell ref="G211:I211"/>
    <mergeCell ref="K211:M211"/>
    <mergeCell ref="N211:P211"/>
    <mergeCell ref="Q211:S211"/>
    <mergeCell ref="T211:V211"/>
    <mergeCell ref="W211:Y211"/>
    <mergeCell ref="AD213:AF213"/>
    <mergeCell ref="AG213:AH213"/>
    <mergeCell ref="AI213:AJ213"/>
    <mergeCell ref="B214:D214"/>
    <mergeCell ref="G214:I214"/>
    <mergeCell ref="K214:M214"/>
    <mergeCell ref="N214:P214"/>
    <mergeCell ref="Q214:S214"/>
    <mergeCell ref="T214:V214"/>
    <mergeCell ref="W214:Y214"/>
    <mergeCell ref="AI212:AJ212"/>
    <mergeCell ref="B213:D213"/>
    <mergeCell ref="G213:I213"/>
    <mergeCell ref="K213:M213"/>
    <mergeCell ref="N213:P213"/>
    <mergeCell ref="Q213:S213"/>
    <mergeCell ref="T213:V213"/>
    <mergeCell ref="W213:Y213"/>
    <mergeCell ref="Z213:AA213"/>
    <mergeCell ref="AB213:AC213"/>
    <mergeCell ref="T212:V212"/>
    <mergeCell ref="W212:Y212"/>
    <mergeCell ref="Z212:AA212"/>
    <mergeCell ref="AB212:AC212"/>
    <mergeCell ref="AD212:AF212"/>
    <mergeCell ref="AG212:AH212"/>
    <mergeCell ref="AI215:AJ215"/>
    <mergeCell ref="B216:E216"/>
    <mergeCell ref="G216:J216"/>
    <mergeCell ref="K216:M216"/>
    <mergeCell ref="N216:S216"/>
    <mergeCell ref="T216:V216"/>
    <mergeCell ref="W216:AA216"/>
    <mergeCell ref="AB216:AC216"/>
    <mergeCell ref="AD216:AH216"/>
    <mergeCell ref="AI216:AJ216"/>
    <mergeCell ref="T215:V215"/>
    <mergeCell ref="W215:Y215"/>
    <mergeCell ref="Z215:AA215"/>
    <mergeCell ref="AB215:AC215"/>
    <mergeCell ref="AD215:AF215"/>
    <mergeCell ref="AG215:AH215"/>
    <mergeCell ref="Z214:AA214"/>
    <mergeCell ref="AB214:AC214"/>
    <mergeCell ref="AD214:AF214"/>
    <mergeCell ref="AG214:AH214"/>
    <mergeCell ref="AI214:AJ214"/>
    <mergeCell ref="B215:D215"/>
    <mergeCell ref="G215:I215"/>
    <mergeCell ref="K215:M215"/>
    <mergeCell ref="N215:P215"/>
    <mergeCell ref="Q215:S215"/>
    <mergeCell ref="A222:AK226"/>
    <mergeCell ref="A228:AK228"/>
    <mergeCell ref="E230:I230"/>
    <mergeCell ref="J230:AG230"/>
    <mergeCell ref="J232:Z233"/>
    <mergeCell ref="J234:U234"/>
    <mergeCell ref="V234:Z234"/>
    <mergeCell ref="AD218:AH218"/>
    <mergeCell ref="AI218:AJ218"/>
    <mergeCell ref="B219:AG219"/>
    <mergeCell ref="AH219:AJ219"/>
    <mergeCell ref="B220:T220"/>
    <mergeCell ref="V220:AJ220"/>
    <mergeCell ref="AB217:AC217"/>
    <mergeCell ref="AD217:AH217"/>
    <mergeCell ref="AI217:AJ217"/>
    <mergeCell ref="B218:E218"/>
    <mergeCell ref="G218:J218"/>
    <mergeCell ref="K218:M218"/>
    <mergeCell ref="N218:S218"/>
    <mergeCell ref="T218:V218"/>
    <mergeCell ref="W218:AA218"/>
    <mergeCell ref="AB218:AC218"/>
    <mergeCell ref="B217:E217"/>
    <mergeCell ref="G217:J217"/>
    <mergeCell ref="K217:M217"/>
    <mergeCell ref="N217:S217"/>
    <mergeCell ref="T217:V217"/>
    <mergeCell ref="W217:AA217"/>
    <mergeCell ref="J246:Z246"/>
    <mergeCell ref="J247:U248"/>
    <mergeCell ref="V247:Z248"/>
    <mergeCell ref="J243:U243"/>
    <mergeCell ref="V243:Z243"/>
    <mergeCell ref="J244:U244"/>
    <mergeCell ref="V244:Z244"/>
    <mergeCell ref="J245:U245"/>
    <mergeCell ref="V245:Z245"/>
    <mergeCell ref="J239:Z239"/>
    <mergeCell ref="J240:U240"/>
    <mergeCell ref="V240:Z240"/>
    <mergeCell ref="J241:U241"/>
    <mergeCell ref="V241:Z241"/>
    <mergeCell ref="J242:U242"/>
    <mergeCell ref="V242:Z242"/>
    <mergeCell ref="J235:Z235"/>
    <mergeCell ref="J236:U236"/>
    <mergeCell ref="V236:Z236"/>
    <mergeCell ref="J237:U237"/>
    <mergeCell ref="V237:Z237"/>
    <mergeCell ref="J238:U238"/>
    <mergeCell ref="V238:Z238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82" firstPageNumber="0" fitToHeight="0" orientation="portrait" horizontalDpi="300" verticalDpi="300" r:id="rId1"/>
  <headerFooter alignWithMargins="0">
    <oddHeader>&amp;R&amp;P</oddHeader>
  </headerFooter>
  <rowBreaks count="4" manualBreakCount="4">
    <brk id="59" max="36" man="1"/>
    <brk id="95" max="36" man="1"/>
    <brk id="147" max="36" man="1"/>
    <brk id="220" max="3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tab_cuo!$A$5:$A$6</xm:f>
          </x14:formula1>
          <xm:sqref>AG19:AH20</xm:sqref>
        </x14:dataValidation>
        <x14:dataValidation type="list" allowBlank="1" showInputMessage="1" showErrorMessage="1">
          <x14:formula1>
            <xm:f>tab_cuo!$A$1:$A$3</xm:f>
          </x14:formula1>
          <xm:sqref>B19:I21</xm:sqref>
        </x14:dataValidation>
        <x14:dataValidation type="list" allowBlank="1" showInputMessage="1" showErrorMessage="1">
          <x14:formula1>
            <xm:f>tab_cuo!$A$8:$A$33</xm:f>
          </x14:formula1>
          <xm:sqref>R21:AG21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K250"/>
  <sheetViews>
    <sheetView showGridLines="0" showRowColHeaders="0" zoomScale="160" zoomScaleNormal="160" workbookViewId="0">
      <selection activeCell="I14" sqref="I14:AJ14"/>
    </sheetView>
  </sheetViews>
  <sheetFormatPr defaultColWidth="8.85546875" defaultRowHeight="12.75" x14ac:dyDescent="0.2"/>
  <cols>
    <col min="1" max="2" width="2.7109375" style="4" customWidth="1"/>
    <col min="3" max="3" width="2.140625" style="4" customWidth="1"/>
    <col min="4" max="4" width="3.7109375" style="4" customWidth="1"/>
    <col min="5" max="5" width="9.28515625" style="4" customWidth="1"/>
    <col min="6" max="6" width="6.42578125" style="4" customWidth="1"/>
    <col min="7" max="7" width="3.28515625" style="4" customWidth="1"/>
    <col min="8" max="8" width="2.85546875" style="4" customWidth="1"/>
    <col min="9" max="9" width="3.7109375" style="4" customWidth="1"/>
    <col min="10" max="10" width="9.42578125" style="4" customWidth="1"/>
    <col min="11" max="11" width="1.5703125" style="4" customWidth="1"/>
    <col min="12" max="12" width="2.5703125" style="4" customWidth="1"/>
    <col min="13" max="13" width="2.42578125" style="4" customWidth="1"/>
    <col min="14" max="14" width="3.140625" style="4" customWidth="1"/>
    <col min="15" max="15" width="1.7109375" style="4" customWidth="1"/>
    <col min="16" max="16" width="3.5703125" style="4" customWidth="1"/>
    <col min="17" max="17" width="2.7109375" style="4" customWidth="1"/>
    <col min="18" max="19" width="2.42578125" style="5" customWidth="1"/>
    <col min="20" max="20" width="1.7109375" style="5" customWidth="1"/>
    <col min="21" max="21" width="2.42578125" style="5" customWidth="1"/>
    <col min="22" max="22" width="2.7109375" style="4" customWidth="1"/>
    <col min="23" max="23" width="2.28515625" style="4" customWidth="1"/>
    <col min="24" max="24" width="2.7109375" style="4" customWidth="1"/>
    <col min="25" max="25" width="3" style="4" customWidth="1"/>
    <col min="26" max="26" width="5.42578125" style="4" customWidth="1"/>
    <col min="27" max="27" width="2.5703125" style="4" customWidth="1"/>
    <col min="28" max="28" width="3.28515625" style="4" customWidth="1"/>
    <col min="29" max="29" width="3.140625" style="4" customWidth="1"/>
    <col min="30" max="30" width="5" style="4" customWidth="1"/>
    <col min="31" max="31" width="2.7109375" style="4" hidden="1" customWidth="1"/>
    <col min="32" max="32" width="3.28515625" style="4" customWidth="1"/>
    <col min="33" max="33" width="3.5703125" style="4" customWidth="1"/>
    <col min="34" max="34" width="4" style="4" customWidth="1"/>
    <col min="35" max="35" width="3" style="4" customWidth="1"/>
    <col min="36" max="36" width="3.5703125" style="4" customWidth="1"/>
    <col min="37" max="37" width="2.7109375" style="6" customWidth="1"/>
    <col min="38" max="38" width="2.7109375" style="4" customWidth="1"/>
    <col min="39" max="39" width="10" style="4" customWidth="1"/>
    <col min="40" max="45" width="8.85546875" style="4" customWidth="1"/>
    <col min="46" max="46" width="4.28515625" style="4" customWidth="1"/>
    <col min="47" max="16384" width="8.85546875" style="4"/>
  </cols>
  <sheetData>
    <row r="1" spans="1:37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37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ht="13.5" thickBo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166"/>
    </row>
    <row r="7" spans="1:37" ht="18" x14ac:dyDescent="0.2">
      <c r="A7" s="89"/>
      <c r="B7" s="167" t="s">
        <v>72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6"/>
    </row>
    <row r="8" spans="1:37" ht="13.15" customHeight="1" x14ac:dyDescent="0.2">
      <c r="A8" s="89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66"/>
    </row>
    <row r="9" spans="1:37" ht="13.15" customHeight="1" x14ac:dyDescent="0.2">
      <c r="A9" s="89"/>
      <c r="B9" s="182" t="s">
        <v>110</v>
      </c>
      <c r="C9" s="182"/>
      <c r="D9" s="183" t="s">
        <v>118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66"/>
    </row>
    <row r="10" spans="1:37" ht="13.15" customHeight="1" x14ac:dyDescent="0.2">
      <c r="A10" s="89"/>
      <c r="B10" s="182" t="s">
        <v>111</v>
      </c>
      <c r="C10" s="182"/>
      <c r="D10" s="183" t="s">
        <v>114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66"/>
    </row>
    <row r="11" spans="1:37" ht="13.15" customHeight="1" x14ac:dyDescent="0.2">
      <c r="A11" s="89"/>
      <c r="B11" s="182" t="s">
        <v>112</v>
      </c>
      <c r="C11" s="182"/>
      <c r="D11" s="183" t="s">
        <v>0</v>
      </c>
      <c r="E11" s="183"/>
      <c r="F11" s="185" t="s">
        <v>115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66"/>
    </row>
    <row r="12" spans="1:37" ht="13.15" customHeight="1" x14ac:dyDescent="0.2">
      <c r="A12" s="89"/>
      <c r="B12" s="182" t="s">
        <v>113</v>
      </c>
      <c r="C12" s="182"/>
      <c r="D12" s="183" t="s">
        <v>0</v>
      </c>
      <c r="E12" s="183"/>
      <c r="F12" s="185" t="s">
        <v>59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66"/>
    </row>
    <row r="13" spans="1:37" s="5" customFormat="1" ht="13.15" customHeight="1" x14ac:dyDescent="0.2">
      <c r="A13" s="89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66"/>
    </row>
    <row r="14" spans="1:37" s="5" customFormat="1" ht="16.899999999999999" customHeight="1" x14ac:dyDescent="0.2">
      <c r="A14" s="89"/>
      <c r="B14" s="186" t="s">
        <v>52</v>
      </c>
      <c r="C14" s="186"/>
      <c r="D14" s="186"/>
      <c r="E14" s="186"/>
      <c r="F14" s="186"/>
      <c r="G14" s="186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66"/>
    </row>
    <row r="15" spans="1:37" ht="13.15" customHeight="1" x14ac:dyDescent="0.2">
      <c r="A15" s="89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</row>
    <row r="16" spans="1:37" ht="18" x14ac:dyDescent="0.2">
      <c r="A16" s="89"/>
      <c r="B16" s="171" t="s">
        <v>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66"/>
    </row>
    <row r="17" spans="1:37" s="6" customFormat="1" x14ac:dyDescent="0.2">
      <c r="A17" s="89"/>
      <c r="B17" s="75" t="s">
        <v>15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211"/>
      <c r="R17" s="212"/>
      <c r="S17" s="212"/>
      <c r="T17" s="212"/>
      <c r="U17" s="212"/>
      <c r="V17" s="213"/>
      <c r="W17" s="75" t="s">
        <v>46</v>
      </c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166"/>
    </row>
    <row r="18" spans="1:37" x14ac:dyDescent="0.2">
      <c r="A18" s="89"/>
      <c r="B18" s="177" t="s">
        <v>2</v>
      </c>
      <c r="C18" s="177"/>
      <c r="D18" s="177"/>
      <c r="E18" s="177"/>
      <c r="F18" s="177"/>
      <c r="G18" s="177"/>
      <c r="H18" s="177"/>
      <c r="I18" s="177"/>
      <c r="J18" s="177" t="s">
        <v>3</v>
      </c>
      <c r="K18" s="177"/>
      <c r="L18" s="177"/>
      <c r="M18" s="177"/>
      <c r="N18" s="177"/>
      <c r="O18" s="177" t="s">
        <v>4</v>
      </c>
      <c r="P18" s="177"/>
      <c r="Q18" s="211"/>
      <c r="R18" s="212"/>
      <c r="S18" s="212"/>
      <c r="T18" s="212"/>
      <c r="U18" s="212"/>
      <c r="V18" s="213"/>
      <c r="W18" s="177" t="s">
        <v>16</v>
      </c>
      <c r="X18" s="177"/>
      <c r="Y18" s="177"/>
      <c r="Z18" s="177"/>
      <c r="AA18" s="177"/>
      <c r="AB18" s="177"/>
      <c r="AC18" s="177"/>
      <c r="AD18" s="177"/>
      <c r="AE18" s="177"/>
      <c r="AF18" s="177"/>
      <c r="AG18" s="210" t="s">
        <v>44</v>
      </c>
      <c r="AH18" s="210"/>
      <c r="AI18" s="194" t="s">
        <v>74</v>
      </c>
      <c r="AJ18" s="196"/>
      <c r="AK18" s="166"/>
    </row>
    <row r="19" spans="1:37" ht="13.15" customHeight="1" x14ac:dyDescent="0.2">
      <c r="A19" s="89"/>
      <c r="B19" s="179" t="s">
        <v>64</v>
      </c>
      <c r="C19" s="179"/>
      <c r="D19" s="179"/>
      <c r="E19" s="179"/>
      <c r="F19" s="179"/>
      <c r="G19" s="179"/>
      <c r="H19" s="179"/>
      <c r="I19" s="179"/>
      <c r="J19" s="180"/>
      <c r="K19" s="180"/>
      <c r="L19" s="177" t="s">
        <v>5</v>
      </c>
      <c r="M19" s="181"/>
      <c r="N19" s="181"/>
      <c r="O19" s="176">
        <f>IF(J19=0,0, J19*10/M19)</f>
        <v>0</v>
      </c>
      <c r="P19" s="176"/>
      <c r="Q19" s="211"/>
      <c r="R19" s="212"/>
      <c r="S19" s="212"/>
      <c r="T19" s="212"/>
      <c r="U19" s="212"/>
      <c r="V19" s="213"/>
      <c r="W19" s="177" t="s">
        <v>17</v>
      </c>
      <c r="X19" s="177"/>
      <c r="Y19" s="177"/>
      <c r="Z19" s="177"/>
      <c r="AA19" s="177"/>
      <c r="AB19" s="177"/>
      <c r="AC19" s="177"/>
      <c r="AD19" s="177"/>
      <c r="AE19" s="177"/>
      <c r="AF19" s="177"/>
      <c r="AG19" s="175"/>
      <c r="AH19" s="175"/>
      <c r="AI19" s="176">
        <f>IF(AG19="SI",1,0)</f>
        <v>0</v>
      </c>
      <c r="AJ19" s="176"/>
      <c r="AK19" s="166"/>
    </row>
    <row r="20" spans="1:37" x14ac:dyDescent="0.2">
      <c r="A20" s="89"/>
      <c r="B20" s="179"/>
      <c r="C20" s="179"/>
      <c r="D20" s="179"/>
      <c r="E20" s="179"/>
      <c r="F20" s="179"/>
      <c r="G20" s="179"/>
      <c r="H20" s="179"/>
      <c r="I20" s="179"/>
      <c r="J20" s="180"/>
      <c r="K20" s="180"/>
      <c r="L20" s="177"/>
      <c r="M20" s="181"/>
      <c r="N20" s="181"/>
      <c r="O20" s="176"/>
      <c r="P20" s="176"/>
      <c r="Q20" s="211"/>
      <c r="R20" s="212"/>
      <c r="S20" s="212"/>
      <c r="T20" s="212"/>
      <c r="U20" s="212"/>
      <c r="V20" s="213"/>
      <c r="W20" s="177" t="s">
        <v>18</v>
      </c>
      <c r="X20" s="177"/>
      <c r="Y20" s="177"/>
      <c r="Z20" s="177"/>
      <c r="AA20" s="177"/>
      <c r="AB20" s="177"/>
      <c r="AC20" s="177"/>
      <c r="AD20" s="177"/>
      <c r="AE20" s="177"/>
      <c r="AF20" s="177"/>
      <c r="AG20" s="175"/>
      <c r="AH20" s="175"/>
      <c r="AI20" s="176">
        <f>IF(AG20="SI",1,0)</f>
        <v>0</v>
      </c>
      <c r="AJ20" s="176"/>
      <c r="AK20" s="166"/>
    </row>
    <row r="21" spans="1:37" ht="13.5" thickBot="1" x14ac:dyDescent="0.25">
      <c r="A21" s="89"/>
      <c r="B21" s="222"/>
      <c r="C21" s="222"/>
      <c r="D21" s="222"/>
      <c r="E21" s="222"/>
      <c r="F21" s="222"/>
      <c r="G21" s="222"/>
      <c r="H21" s="222"/>
      <c r="I21" s="222"/>
      <c r="J21" s="223"/>
      <c r="K21" s="223"/>
      <c r="L21" s="224"/>
      <c r="M21" s="226"/>
      <c r="N21" s="226"/>
      <c r="O21" s="219"/>
      <c r="P21" s="219"/>
      <c r="Q21" s="211"/>
      <c r="R21" s="212"/>
      <c r="S21" s="212"/>
      <c r="T21" s="212"/>
      <c r="U21" s="212"/>
      <c r="V21" s="213"/>
      <c r="W21" s="218" t="s">
        <v>61</v>
      </c>
      <c r="X21" s="218"/>
      <c r="Y21" s="218"/>
      <c r="Z21" s="218"/>
      <c r="AA21" s="218"/>
      <c r="AB21" s="218"/>
      <c r="AC21" s="218"/>
      <c r="AD21" s="218"/>
      <c r="AE21" s="218"/>
      <c r="AF21" s="218"/>
      <c r="AG21" s="217"/>
      <c r="AH21" s="217"/>
      <c r="AI21" s="219">
        <f>VLOOKUP(W21,tab_coll!A9:B34,2,FALSE)</f>
        <v>0</v>
      </c>
      <c r="AJ21" s="219"/>
      <c r="AK21" s="166"/>
    </row>
    <row r="22" spans="1:37" ht="13.5" thickBot="1" x14ac:dyDescent="0.25">
      <c r="A22" s="89"/>
      <c r="B22" s="215" t="s">
        <v>14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20">
        <f>O19</f>
        <v>0</v>
      </c>
      <c r="P22" s="221"/>
      <c r="Q22" s="214"/>
      <c r="R22" s="214"/>
      <c r="S22" s="214"/>
      <c r="T22" s="214"/>
      <c r="U22" s="214"/>
      <c r="V22" s="214"/>
      <c r="W22" s="215" t="s">
        <v>45</v>
      </c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20">
        <f>SUM(AI19:AJ21)</f>
        <v>0</v>
      </c>
      <c r="AJ22" s="221"/>
      <c r="AK22" s="166"/>
    </row>
    <row r="23" spans="1:37" ht="18" x14ac:dyDescent="0.2">
      <c r="A23" s="89"/>
      <c r="B23" s="171" t="s">
        <v>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225"/>
      <c r="R23" s="225"/>
      <c r="S23" s="225"/>
      <c r="T23" s="225"/>
      <c r="U23" s="225"/>
      <c r="V23" s="225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66"/>
    </row>
    <row r="24" spans="1:37" ht="11.45" customHeight="1" x14ac:dyDescent="0.2">
      <c r="A24" s="89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66"/>
    </row>
    <row r="25" spans="1:37" ht="13.9" customHeight="1" x14ac:dyDescent="0.2">
      <c r="A25" s="89"/>
      <c r="B25" s="147" t="s">
        <v>75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66"/>
    </row>
    <row r="26" spans="1:37" ht="47.45" customHeight="1" x14ac:dyDescent="0.2">
      <c r="A26" s="89"/>
      <c r="B26" s="148" t="s">
        <v>47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66"/>
    </row>
    <row r="27" spans="1:37" ht="11.45" customHeight="1" x14ac:dyDescent="0.2">
      <c r="A27" s="89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66"/>
    </row>
    <row r="28" spans="1:37" ht="11.45" customHeight="1" x14ac:dyDescent="0.2">
      <c r="A28" s="89"/>
      <c r="B28" s="133" t="s">
        <v>53</v>
      </c>
      <c r="C28" s="133"/>
      <c r="D28" s="133"/>
      <c r="E28" s="134"/>
      <c r="F28" s="135"/>
      <c r="G28" s="133" t="s">
        <v>53</v>
      </c>
      <c r="H28" s="133"/>
      <c r="I28" s="133"/>
      <c r="J28" s="134"/>
      <c r="K28" s="136"/>
      <c r="L28" s="136"/>
      <c r="M28" s="136"/>
      <c r="N28" s="133" t="s">
        <v>53</v>
      </c>
      <c r="O28" s="133"/>
      <c r="P28" s="133"/>
      <c r="Q28" s="134"/>
      <c r="R28" s="136"/>
      <c r="S28" s="136"/>
      <c r="T28" s="136"/>
      <c r="U28" s="136"/>
      <c r="V28" s="135"/>
      <c r="W28" s="124" t="s">
        <v>53</v>
      </c>
      <c r="X28" s="125"/>
      <c r="Y28" s="126"/>
      <c r="Z28" s="123"/>
      <c r="AA28" s="123"/>
      <c r="AB28" s="123"/>
      <c r="AC28" s="123"/>
      <c r="AD28" s="124" t="s">
        <v>53</v>
      </c>
      <c r="AE28" s="125"/>
      <c r="AF28" s="126"/>
      <c r="AG28" s="123"/>
      <c r="AH28" s="123"/>
      <c r="AI28" s="123"/>
      <c r="AJ28" s="123"/>
      <c r="AK28" s="166"/>
    </row>
    <row r="29" spans="1:37" x14ac:dyDescent="0.2">
      <c r="A29" s="89"/>
      <c r="B29" s="119" t="s">
        <v>54</v>
      </c>
      <c r="C29" s="119"/>
      <c r="D29" s="119"/>
      <c r="E29" s="8" t="s">
        <v>55</v>
      </c>
      <c r="F29" s="11" t="s">
        <v>66</v>
      </c>
      <c r="G29" s="119" t="s">
        <v>54</v>
      </c>
      <c r="H29" s="119"/>
      <c r="I29" s="119"/>
      <c r="J29" s="8" t="s">
        <v>55</v>
      </c>
      <c r="K29" s="120" t="s">
        <v>66</v>
      </c>
      <c r="L29" s="121"/>
      <c r="M29" s="122"/>
      <c r="N29" s="119" t="s">
        <v>54</v>
      </c>
      <c r="O29" s="119"/>
      <c r="P29" s="119"/>
      <c r="Q29" s="120" t="s">
        <v>55</v>
      </c>
      <c r="R29" s="121"/>
      <c r="S29" s="122"/>
      <c r="T29" s="120" t="s">
        <v>66</v>
      </c>
      <c r="U29" s="121"/>
      <c r="V29" s="121"/>
      <c r="W29" s="120" t="s">
        <v>54</v>
      </c>
      <c r="X29" s="121"/>
      <c r="Y29" s="122"/>
      <c r="Z29" s="119" t="s">
        <v>55</v>
      </c>
      <c r="AA29" s="119"/>
      <c r="AB29" s="119" t="s">
        <v>66</v>
      </c>
      <c r="AC29" s="119"/>
      <c r="AD29" s="120" t="s">
        <v>54</v>
      </c>
      <c r="AE29" s="121"/>
      <c r="AF29" s="122"/>
      <c r="AG29" s="119" t="s">
        <v>55</v>
      </c>
      <c r="AH29" s="119"/>
      <c r="AI29" s="119" t="s">
        <v>66</v>
      </c>
      <c r="AJ29" s="119"/>
      <c r="AK29" s="166"/>
    </row>
    <row r="30" spans="1:37" x14ac:dyDescent="0.2">
      <c r="A30" s="89"/>
      <c r="B30" s="117"/>
      <c r="C30" s="117"/>
      <c r="D30" s="117"/>
      <c r="E30" s="23"/>
      <c r="F30" s="9">
        <f>IF(E30=0,0,DAYS360(B30,E30+1))</f>
        <v>0</v>
      </c>
      <c r="G30" s="117"/>
      <c r="H30" s="117"/>
      <c r="I30" s="117"/>
      <c r="J30" s="23"/>
      <c r="K30" s="112">
        <f>IF(J30=0,0,DAYS360(G30,J30+1))</f>
        <v>0</v>
      </c>
      <c r="L30" s="113"/>
      <c r="M30" s="118"/>
      <c r="N30" s="117"/>
      <c r="O30" s="117"/>
      <c r="P30" s="117"/>
      <c r="Q30" s="114"/>
      <c r="R30" s="115"/>
      <c r="S30" s="116"/>
      <c r="T30" s="112">
        <f>IF(Q30=0,0,DAYS360(N30,Q30+1))</f>
        <v>0</v>
      </c>
      <c r="U30" s="113"/>
      <c r="V30" s="113"/>
      <c r="W30" s="114"/>
      <c r="X30" s="115"/>
      <c r="Y30" s="116"/>
      <c r="Z30" s="117"/>
      <c r="AA30" s="117"/>
      <c r="AB30" s="111">
        <f>IF(Z30=0,0,DAYS360(W30,Z30+1))</f>
        <v>0</v>
      </c>
      <c r="AC30" s="111"/>
      <c r="AD30" s="114"/>
      <c r="AE30" s="115"/>
      <c r="AF30" s="116"/>
      <c r="AG30" s="117"/>
      <c r="AH30" s="117"/>
      <c r="AI30" s="111">
        <f>IF(AG30=0,0,DAYS360(AD30,AG30+1))</f>
        <v>0</v>
      </c>
      <c r="AJ30" s="111"/>
      <c r="AK30" s="166"/>
    </row>
    <row r="31" spans="1:37" ht="11.45" customHeight="1" x14ac:dyDescent="0.2">
      <c r="A31" s="89"/>
      <c r="B31" s="117"/>
      <c r="C31" s="117"/>
      <c r="D31" s="117"/>
      <c r="E31" s="23"/>
      <c r="F31" s="9">
        <f t="shared" ref="F31:F39" si="0">IF(E31=0,0,DAYS360(B31,E31+1))</f>
        <v>0</v>
      </c>
      <c r="G31" s="117"/>
      <c r="H31" s="117"/>
      <c r="I31" s="117"/>
      <c r="J31" s="23"/>
      <c r="K31" s="112">
        <f>IF(J31=0,0,DAYS360(G31,J31+1))</f>
        <v>0</v>
      </c>
      <c r="L31" s="113"/>
      <c r="M31" s="118"/>
      <c r="N31" s="117"/>
      <c r="O31" s="117"/>
      <c r="P31" s="117"/>
      <c r="Q31" s="114"/>
      <c r="R31" s="115"/>
      <c r="S31" s="116"/>
      <c r="T31" s="112">
        <f t="shared" ref="T31:T39" si="1">IF(Q31=0,0,DAYS360(N31,Q31+1))</f>
        <v>0</v>
      </c>
      <c r="U31" s="113"/>
      <c r="V31" s="113"/>
      <c r="W31" s="117"/>
      <c r="X31" s="117"/>
      <c r="Y31" s="117"/>
      <c r="Z31" s="117"/>
      <c r="AA31" s="117"/>
      <c r="AB31" s="111">
        <f t="shared" ref="AB31:AB39" si="2">IF(Z31=0,0,DAYS360(W31,Z31+1))</f>
        <v>0</v>
      </c>
      <c r="AC31" s="111"/>
      <c r="AD31" s="114"/>
      <c r="AE31" s="115"/>
      <c r="AF31" s="116"/>
      <c r="AG31" s="114"/>
      <c r="AH31" s="116"/>
      <c r="AI31" s="111">
        <f t="shared" ref="AI31:AI39" si="3">IF(AG31=0,0,DAYS360(AD31,AG31+1))</f>
        <v>0</v>
      </c>
      <c r="AJ31" s="111"/>
      <c r="AK31" s="166"/>
    </row>
    <row r="32" spans="1:37" ht="11.45" customHeight="1" x14ac:dyDescent="0.2">
      <c r="A32" s="89"/>
      <c r="B32" s="117"/>
      <c r="C32" s="117"/>
      <c r="D32" s="117"/>
      <c r="E32" s="23"/>
      <c r="F32" s="9">
        <f t="shared" si="0"/>
        <v>0</v>
      </c>
      <c r="G32" s="117"/>
      <c r="H32" s="117"/>
      <c r="I32" s="117"/>
      <c r="J32" s="23"/>
      <c r="K32" s="112">
        <f t="shared" ref="K32:K39" si="4">IF(J32=0,0,DAYS360(G32,J32+1))</f>
        <v>0</v>
      </c>
      <c r="L32" s="113"/>
      <c r="M32" s="118"/>
      <c r="N32" s="117"/>
      <c r="O32" s="117"/>
      <c r="P32" s="117"/>
      <c r="Q32" s="114"/>
      <c r="R32" s="115"/>
      <c r="S32" s="116"/>
      <c r="T32" s="112">
        <f t="shared" si="1"/>
        <v>0</v>
      </c>
      <c r="U32" s="113"/>
      <c r="V32" s="113"/>
      <c r="W32" s="114"/>
      <c r="X32" s="115"/>
      <c r="Y32" s="116"/>
      <c r="Z32" s="117"/>
      <c r="AA32" s="117"/>
      <c r="AB32" s="111">
        <f t="shared" si="2"/>
        <v>0</v>
      </c>
      <c r="AC32" s="111"/>
      <c r="AD32" s="114"/>
      <c r="AE32" s="115"/>
      <c r="AF32" s="116"/>
      <c r="AG32" s="117"/>
      <c r="AH32" s="117"/>
      <c r="AI32" s="111">
        <f t="shared" si="3"/>
        <v>0</v>
      </c>
      <c r="AJ32" s="111"/>
      <c r="AK32" s="166"/>
    </row>
    <row r="33" spans="1:37" ht="11.45" customHeight="1" x14ac:dyDescent="0.2">
      <c r="A33" s="89"/>
      <c r="B33" s="117"/>
      <c r="C33" s="117"/>
      <c r="D33" s="117"/>
      <c r="E33" s="23"/>
      <c r="F33" s="9">
        <f t="shared" si="0"/>
        <v>0</v>
      </c>
      <c r="G33" s="117"/>
      <c r="H33" s="117"/>
      <c r="I33" s="117"/>
      <c r="J33" s="23"/>
      <c r="K33" s="112">
        <f t="shared" si="4"/>
        <v>0</v>
      </c>
      <c r="L33" s="113"/>
      <c r="M33" s="118"/>
      <c r="N33" s="117"/>
      <c r="O33" s="117"/>
      <c r="P33" s="117"/>
      <c r="Q33" s="114"/>
      <c r="R33" s="115"/>
      <c r="S33" s="116"/>
      <c r="T33" s="112">
        <f t="shared" si="1"/>
        <v>0</v>
      </c>
      <c r="U33" s="113"/>
      <c r="V33" s="113"/>
      <c r="W33" s="114"/>
      <c r="X33" s="115"/>
      <c r="Y33" s="116"/>
      <c r="Z33" s="117"/>
      <c r="AA33" s="117"/>
      <c r="AB33" s="111">
        <f t="shared" si="2"/>
        <v>0</v>
      </c>
      <c r="AC33" s="111"/>
      <c r="AD33" s="114"/>
      <c r="AE33" s="115"/>
      <c r="AF33" s="116"/>
      <c r="AG33" s="117"/>
      <c r="AH33" s="117"/>
      <c r="AI33" s="111">
        <f t="shared" si="3"/>
        <v>0</v>
      </c>
      <c r="AJ33" s="111"/>
      <c r="AK33" s="166"/>
    </row>
    <row r="34" spans="1:37" ht="11.45" customHeight="1" x14ac:dyDescent="0.2">
      <c r="A34" s="89"/>
      <c r="B34" s="117"/>
      <c r="C34" s="117"/>
      <c r="D34" s="117"/>
      <c r="E34" s="23"/>
      <c r="F34" s="9">
        <f t="shared" si="0"/>
        <v>0</v>
      </c>
      <c r="G34" s="117"/>
      <c r="H34" s="117"/>
      <c r="I34" s="117"/>
      <c r="J34" s="23"/>
      <c r="K34" s="112">
        <f t="shared" si="4"/>
        <v>0</v>
      </c>
      <c r="L34" s="113"/>
      <c r="M34" s="118"/>
      <c r="N34" s="117"/>
      <c r="O34" s="117"/>
      <c r="P34" s="117"/>
      <c r="Q34" s="114"/>
      <c r="R34" s="115"/>
      <c r="S34" s="116"/>
      <c r="T34" s="112">
        <f t="shared" si="1"/>
        <v>0</v>
      </c>
      <c r="U34" s="113"/>
      <c r="V34" s="113"/>
      <c r="W34" s="114"/>
      <c r="X34" s="115"/>
      <c r="Y34" s="116"/>
      <c r="Z34" s="117"/>
      <c r="AA34" s="117"/>
      <c r="AB34" s="111">
        <f t="shared" si="2"/>
        <v>0</v>
      </c>
      <c r="AC34" s="111"/>
      <c r="AD34" s="114"/>
      <c r="AE34" s="115"/>
      <c r="AF34" s="116"/>
      <c r="AG34" s="117"/>
      <c r="AH34" s="117"/>
      <c r="AI34" s="111">
        <f t="shared" si="3"/>
        <v>0</v>
      </c>
      <c r="AJ34" s="111"/>
      <c r="AK34" s="166"/>
    </row>
    <row r="35" spans="1:37" ht="11.45" customHeight="1" x14ac:dyDescent="0.2">
      <c r="A35" s="89"/>
      <c r="B35" s="117"/>
      <c r="C35" s="117"/>
      <c r="D35" s="117"/>
      <c r="E35" s="23"/>
      <c r="F35" s="9">
        <f t="shared" si="0"/>
        <v>0</v>
      </c>
      <c r="G35" s="117"/>
      <c r="H35" s="117"/>
      <c r="I35" s="117"/>
      <c r="J35" s="23"/>
      <c r="K35" s="112">
        <f t="shared" si="4"/>
        <v>0</v>
      </c>
      <c r="L35" s="113"/>
      <c r="M35" s="118"/>
      <c r="N35" s="117"/>
      <c r="O35" s="117"/>
      <c r="P35" s="117"/>
      <c r="Q35" s="114"/>
      <c r="R35" s="115"/>
      <c r="S35" s="116"/>
      <c r="T35" s="112">
        <f t="shared" si="1"/>
        <v>0</v>
      </c>
      <c r="U35" s="113"/>
      <c r="V35" s="113"/>
      <c r="W35" s="114"/>
      <c r="X35" s="115"/>
      <c r="Y35" s="116"/>
      <c r="Z35" s="117"/>
      <c r="AA35" s="117"/>
      <c r="AB35" s="111">
        <f t="shared" si="2"/>
        <v>0</v>
      </c>
      <c r="AC35" s="111"/>
      <c r="AD35" s="114"/>
      <c r="AE35" s="115"/>
      <c r="AF35" s="116"/>
      <c r="AG35" s="117"/>
      <c r="AH35" s="117"/>
      <c r="AI35" s="111">
        <f t="shared" si="3"/>
        <v>0</v>
      </c>
      <c r="AJ35" s="111"/>
      <c r="AK35" s="166"/>
    </row>
    <row r="36" spans="1:37" ht="11.45" customHeight="1" x14ac:dyDescent="0.2">
      <c r="A36" s="89"/>
      <c r="B36" s="117"/>
      <c r="C36" s="117"/>
      <c r="D36" s="117"/>
      <c r="E36" s="23"/>
      <c r="F36" s="9">
        <f t="shared" si="0"/>
        <v>0</v>
      </c>
      <c r="G36" s="117"/>
      <c r="H36" s="117"/>
      <c r="I36" s="117"/>
      <c r="J36" s="23"/>
      <c r="K36" s="112">
        <f t="shared" si="4"/>
        <v>0</v>
      </c>
      <c r="L36" s="113"/>
      <c r="M36" s="118"/>
      <c r="N36" s="117"/>
      <c r="O36" s="117"/>
      <c r="P36" s="117"/>
      <c r="Q36" s="114"/>
      <c r="R36" s="115"/>
      <c r="S36" s="116"/>
      <c r="T36" s="112">
        <f t="shared" si="1"/>
        <v>0</v>
      </c>
      <c r="U36" s="113"/>
      <c r="V36" s="113"/>
      <c r="W36" s="114"/>
      <c r="X36" s="115"/>
      <c r="Y36" s="116"/>
      <c r="Z36" s="117"/>
      <c r="AA36" s="117"/>
      <c r="AB36" s="111">
        <f t="shared" si="2"/>
        <v>0</v>
      </c>
      <c r="AC36" s="111"/>
      <c r="AD36" s="114"/>
      <c r="AE36" s="115"/>
      <c r="AF36" s="116"/>
      <c r="AG36" s="117"/>
      <c r="AH36" s="117"/>
      <c r="AI36" s="111">
        <f t="shared" si="3"/>
        <v>0</v>
      </c>
      <c r="AJ36" s="111"/>
      <c r="AK36" s="166"/>
    </row>
    <row r="37" spans="1:37" ht="11.45" customHeight="1" x14ac:dyDescent="0.2">
      <c r="A37" s="89"/>
      <c r="B37" s="117"/>
      <c r="C37" s="117"/>
      <c r="D37" s="117"/>
      <c r="E37" s="23"/>
      <c r="F37" s="9">
        <f t="shared" si="0"/>
        <v>0</v>
      </c>
      <c r="G37" s="117"/>
      <c r="H37" s="117"/>
      <c r="I37" s="117"/>
      <c r="J37" s="23"/>
      <c r="K37" s="112">
        <f t="shared" si="4"/>
        <v>0</v>
      </c>
      <c r="L37" s="113"/>
      <c r="M37" s="118"/>
      <c r="N37" s="117"/>
      <c r="O37" s="117"/>
      <c r="P37" s="117"/>
      <c r="Q37" s="114"/>
      <c r="R37" s="115"/>
      <c r="S37" s="116"/>
      <c r="T37" s="112">
        <f t="shared" si="1"/>
        <v>0</v>
      </c>
      <c r="U37" s="113"/>
      <c r="V37" s="113"/>
      <c r="W37" s="114"/>
      <c r="X37" s="115"/>
      <c r="Y37" s="116"/>
      <c r="Z37" s="117"/>
      <c r="AA37" s="117"/>
      <c r="AB37" s="111">
        <f t="shared" si="2"/>
        <v>0</v>
      </c>
      <c r="AC37" s="111"/>
      <c r="AD37" s="114"/>
      <c r="AE37" s="115"/>
      <c r="AF37" s="116"/>
      <c r="AG37" s="117"/>
      <c r="AH37" s="117"/>
      <c r="AI37" s="111">
        <f t="shared" si="3"/>
        <v>0</v>
      </c>
      <c r="AJ37" s="111"/>
      <c r="AK37" s="166"/>
    </row>
    <row r="38" spans="1:37" ht="11.45" customHeight="1" x14ac:dyDescent="0.2">
      <c r="A38" s="89"/>
      <c r="B38" s="117"/>
      <c r="C38" s="117"/>
      <c r="D38" s="117"/>
      <c r="E38" s="23"/>
      <c r="F38" s="9">
        <f t="shared" si="0"/>
        <v>0</v>
      </c>
      <c r="G38" s="117"/>
      <c r="H38" s="117"/>
      <c r="I38" s="117"/>
      <c r="J38" s="23"/>
      <c r="K38" s="112">
        <f t="shared" si="4"/>
        <v>0</v>
      </c>
      <c r="L38" s="113"/>
      <c r="M38" s="118"/>
      <c r="N38" s="117"/>
      <c r="O38" s="117"/>
      <c r="P38" s="117"/>
      <c r="Q38" s="114"/>
      <c r="R38" s="115"/>
      <c r="S38" s="116"/>
      <c r="T38" s="112">
        <f t="shared" si="1"/>
        <v>0</v>
      </c>
      <c r="U38" s="113"/>
      <c r="V38" s="113"/>
      <c r="W38" s="114"/>
      <c r="X38" s="115"/>
      <c r="Y38" s="116"/>
      <c r="Z38" s="117"/>
      <c r="AA38" s="117"/>
      <c r="AB38" s="111">
        <f t="shared" si="2"/>
        <v>0</v>
      </c>
      <c r="AC38" s="111"/>
      <c r="AD38" s="114"/>
      <c r="AE38" s="115"/>
      <c r="AF38" s="116"/>
      <c r="AG38" s="117"/>
      <c r="AH38" s="117"/>
      <c r="AI38" s="111">
        <f t="shared" si="3"/>
        <v>0</v>
      </c>
      <c r="AJ38" s="111"/>
      <c r="AK38" s="166"/>
    </row>
    <row r="39" spans="1:37" ht="11.45" customHeight="1" x14ac:dyDescent="0.2">
      <c r="A39" s="89"/>
      <c r="B39" s="117"/>
      <c r="C39" s="117"/>
      <c r="D39" s="117"/>
      <c r="E39" s="23"/>
      <c r="F39" s="9">
        <f t="shared" si="0"/>
        <v>0</v>
      </c>
      <c r="G39" s="117"/>
      <c r="H39" s="117"/>
      <c r="I39" s="117"/>
      <c r="J39" s="23"/>
      <c r="K39" s="112">
        <f t="shared" si="4"/>
        <v>0</v>
      </c>
      <c r="L39" s="113"/>
      <c r="M39" s="118"/>
      <c r="N39" s="117"/>
      <c r="O39" s="117"/>
      <c r="P39" s="117"/>
      <c r="Q39" s="114"/>
      <c r="R39" s="115"/>
      <c r="S39" s="116"/>
      <c r="T39" s="112">
        <f t="shared" si="1"/>
        <v>0</v>
      </c>
      <c r="U39" s="113"/>
      <c r="V39" s="113"/>
      <c r="W39" s="114"/>
      <c r="X39" s="115"/>
      <c r="Y39" s="116"/>
      <c r="Z39" s="117"/>
      <c r="AA39" s="117"/>
      <c r="AB39" s="111">
        <f t="shared" si="2"/>
        <v>0</v>
      </c>
      <c r="AC39" s="111"/>
      <c r="AD39" s="114"/>
      <c r="AE39" s="115"/>
      <c r="AF39" s="116"/>
      <c r="AG39" s="117"/>
      <c r="AH39" s="117"/>
      <c r="AI39" s="111">
        <f t="shared" si="3"/>
        <v>0</v>
      </c>
      <c r="AJ39" s="111"/>
      <c r="AK39" s="166"/>
    </row>
    <row r="40" spans="1:37" ht="11.45" customHeight="1" x14ac:dyDescent="0.2">
      <c r="A40" s="89"/>
      <c r="B40" s="161" t="s">
        <v>56</v>
      </c>
      <c r="C40" s="161"/>
      <c r="D40" s="161"/>
      <c r="E40" s="161"/>
      <c r="F40" s="12">
        <f>INT(SUM(F30:F39)/30)</f>
        <v>0</v>
      </c>
      <c r="G40" s="161" t="s">
        <v>56</v>
      </c>
      <c r="H40" s="161"/>
      <c r="I40" s="161"/>
      <c r="J40" s="161"/>
      <c r="K40" s="162">
        <f>INT(SUM(K30:M39)/30)</f>
        <v>0</v>
      </c>
      <c r="L40" s="163"/>
      <c r="M40" s="164"/>
      <c r="N40" s="161" t="s">
        <v>56</v>
      </c>
      <c r="O40" s="161"/>
      <c r="P40" s="161"/>
      <c r="Q40" s="161"/>
      <c r="R40" s="161"/>
      <c r="S40" s="161"/>
      <c r="T40" s="162">
        <f>INT(SUM(T30:V39)/30)</f>
        <v>0</v>
      </c>
      <c r="U40" s="163"/>
      <c r="V40" s="164"/>
      <c r="W40" s="158" t="s">
        <v>56</v>
      </c>
      <c r="X40" s="159"/>
      <c r="Y40" s="159"/>
      <c r="Z40" s="159"/>
      <c r="AA40" s="160"/>
      <c r="AB40" s="157">
        <f>INT(SUM(AB30:AC39)/30)</f>
        <v>0</v>
      </c>
      <c r="AC40" s="157"/>
      <c r="AD40" s="158" t="s">
        <v>56</v>
      </c>
      <c r="AE40" s="159"/>
      <c r="AF40" s="159"/>
      <c r="AG40" s="159"/>
      <c r="AH40" s="160"/>
      <c r="AI40" s="157">
        <f>INT(SUM(AI30:AJ39)/30)</f>
        <v>0</v>
      </c>
      <c r="AJ40" s="157"/>
      <c r="AK40" s="166"/>
    </row>
    <row r="41" spans="1:37" ht="11.45" customHeight="1" x14ac:dyDescent="0.2">
      <c r="A41" s="89"/>
      <c r="B41" s="161" t="s">
        <v>57</v>
      </c>
      <c r="C41" s="161"/>
      <c r="D41" s="161"/>
      <c r="E41" s="161"/>
      <c r="F41" s="12">
        <f>SUM(F30:F39)-F40*30</f>
        <v>0</v>
      </c>
      <c r="G41" s="161" t="s">
        <v>57</v>
      </c>
      <c r="H41" s="161"/>
      <c r="I41" s="161"/>
      <c r="J41" s="161"/>
      <c r="K41" s="162">
        <f>SUM(K30:M39)-K40*30</f>
        <v>0</v>
      </c>
      <c r="L41" s="163"/>
      <c r="M41" s="164"/>
      <c r="N41" s="161" t="s">
        <v>57</v>
      </c>
      <c r="O41" s="161"/>
      <c r="P41" s="161"/>
      <c r="Q41" s="161"/>
      <c r="R41" s="161"/>
      <c r="S41" s="161"/>
      <c r="T41" s="162">
        <f>SUM(T30:V39)-T40*30</f>
        <v>0</v>
      </c>
      <c r="U41" s="163"/>
      <c r="V41" s="164"/>
      <c r="W41" s="158" t="s">
        <v>57</v>
      </c>
      <c r="X41" s="159"/>
      <c r="Y41" s="159"/>
      <c r="Z41" s="159"/>
      <c r="AA41" s="160"/>
      <c r="AB41" s="157">
        <f>SUM(AB30:AC39)-AB40*30</f>
        <v>0</v>
      </c>
      <c r="AC41" s="157"/>
      <c r="AD41" s="158" t="s">
        <v>57</v>
      </c>
      <c r="AE41" s="159"/>
      <c r="AF41" s="159"/>
      <c r="AG41" s="159"/>
      <c r="AH41" s="160"/>
      <c r="AI41" s="157">
        <f>SUM(AI30:AJ39)-AI40*30</f>
        <v>0</v>
      </c>
      <c r="AJ41" s="157"/>
      <c r="AK41" s="166"/>
    </row>
    <row r="42" spans="1:37" ht="11.45" customHeight="1" x14ac:dyDescent="0.2">
      <c r="A42" s="89"/>
      <c r="B42" s="137" t="s">
        <v>65</v>
      </c>
      <c r="C42" s="137"/>
      <c r="D42" s="137"/>
      <c r="E42" s="137"/>
      <c r="F42" s="13">
        <f>F40*0.5+IF(F41&gt;15,0.5,0)</f>
        <v>0</v>
      </c>
      <c r="G42" s="137" t="s">
        <v>65</v>
      </c>
      <c r="H42" s="137"/>
      <c r="I42" s="137"/>
      <c r="J42" s="137"/>
      <c r="K42" s="138">
        <f>K40*0.5+IF(K41&gt;15,0.5,0)</f>
        <v>0</v>
      </c>
      <c r="L42" s="139"/>
      <c r="M42" s="140"/>
      <c r="N42" s="137" t="s">
        <v>65</v>
      </c>
      <c r="O42" s="137"/>
      <c r="P42" s="137"/>
      <c r="Q42" s="137"/>
      <c r="R42" s="137"/>
      <c r="S42" s="137"/>
      <c r="T42" s="138">
        <f>T40*0.5+IF(T41&gt;15,0.5,0)</f>
        <v>0</v>
      </c>
      <c r="U42" s="139"/>
      <c r="V42" s="140"/>
      <c r="W42" s="127" t="s">
        <v>65</v>
      </c>
      <c r="X42" s="128"/>
      <c r="Y42" s="128"/>
      <c r="Z42" s="128"/>
      <c r="AA42" s="129"/>
      <c r="AB42" s="130">
        <f>AB40*0.5+IF(AB41&gt;15,0.5,0)</f>
        <v>0</v>
      </c>
      <c r="AC42" s="130"/>
      <c r="AD42" s="127" t="s">
        <v>65</v>
      </c>
      <c r="AE42" s="128"/>
      <c r="AF42" s="128"/>
      <c r="AG42" s="128"/>
      <c r="AH42" s="129"/>
      <c r="AI42" s="130">
        <f>AI40*0.5+IF(AI41&gt;15,0.5,0)</f>
        <v>0</v>
      </c>
      <c r="AJ42" s="130"/>
      <c r="AK42" s="166"/>
    </row>
    <row r="43" spans="1:37" ht="11.45" customHeight="1" x14ac:dyDescent="0.2">
      <c r="A43" s="89"/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66"/>
    </row>
    <row r="44" spans="1:37" ht="11.45" customHeight="1" x14ac:dyDescent="0.2">
      <c r="A44" s="89"/>
      <c r="B44" s="133" t="s">
        <v>53</v>
      </c>
      <c r="C44" s="133"/>
      <c r="D44" s="133"/>
      <c r="E44" s="134"/>
      <c r="F44" s="135"/>
      <c r="G44" s="133" t="s">
        <v>53</v>
      </c>
      <c r="H44" s="133"/>
      <c r="I44" s="133"/>
      <c r="J44" s="134"/>
      <c r="K44" s="136"/>
      <c r="L44" s="136"/>
      <c r="M44" s="136"/>
      <c r="N44" s="133" t="s">
        <v>53</v>
      </c>
      <c r="O44" s="133"/>
      <c r="P44" s="133"/>
      <c r="Q44" s="134"/>
      <c r="R44" s="136"/>
      <c r="S44" s="136"/>
      <c r="T44" s="136"/>
      <c r="U44" s="136"/>
      <c r="V44" s="135"/>
      <c r="W44" s="124" t="s">
        <v>53</v>
      </c>
      <c r="X44" s="125"/>
      <c r="Y44" s="126"/>
      <c r="Z44" s="123"/>
      <c r="AA44" s="123"/>
      <c r="AB44" s="123"/>
      <c r="AC44" s="123"/>
      <c r="AD44" s="124" t="s">
        <v>53</v>
      </c>
      <c r="AE44" s="125"/>
      <c r="AF44" s="126"/>
      <c r="AG44" s="123"/>
      <c r="AH44" s="123"/>
      <c r="AI44" s="123"/>
      <c r="AJ44" s="123"/>
      <c r="AK44" s="166"/>
    </row>
    <row r="45" spans="1:37" x14ac:dyDescent="0.2">
      <c r="A45" s="89"/>
      <c r="B45" s="119" t="s">
        <v>54</v>
      </c>
      <c r="C45" s="119"/>
      <c r="D45" s="119"/>
      <c r="E45" s="8" t="s">
        <v>55</v>
      </c>
      <c r="F45" s="11" t="s">
        <v>66</v>
      </c>
      <c r="G45" s="119" t="s">
        <v>54</v>
      </c>
      <c r="H45" s="119"/>
      <c r="I45" s="119"/>
      <c r="J45" s="8" t="s">
        <v>55</v>
      </c>
      <c r="K45" s="120" t="s">
        <v>66</v>
      </c>
      <c r="L45" s="121"/>
      <c r="M45" s="122"/>
      <c r="N45" s="119" t="s">
        <v>54</v>
      </c>
      <c r="O45" s="119"/>
      <c r="P45" s="119"/>
      <c r="Q45" s="120" t="s">
        <v>55</v>
      </c>
      <c r="R45" s="121"/>
      <c r="S45" s="122"/>
      <c r="T45" s="120" t="s">
        <v>66</v>
      </c>
      <c r="U45" s="121"/>
      <c r="V45" s="121"/>
      <c r="W45" s="120" t="s">
        <v>54</v>
      </c>
      <c r="X45" s="121"/>
      <c r="Y45" s="122"/>
      <c r="Z45" s="119" t="s">
        <v>55</v>
      </c>
      <c r="AA45" s="119"/>
      <c r="AB45" s="119" t="s">
        <v>66</v>
      </c>
      <c r="AC45" s="119"/>
      <c r="AD45" s="120" t="s">
        <v>54</v>
      </c>
      <c r="AE45" s="121"/>
      <c r="AF45" s="122"/>
      <c r="AG45" s="119" t="s">
        <v>55</v>
      </c>
      <c r="AH45" s="119"/>
      <c r="AI45" s="119" t="s">
        <v>66</v>
      </c>
      <c r="AJ45" s="119"/>
      <c r="AK45" s="166"/>
    </row>
    <row r="46" spans="1:37" x14ac:dyDescent="0.2">
      <c r="A46" s="89"/>
      <c r="B46" s="117"/>
      <c r="C46" s="117"/>
      <c r="D46" s="117"/>
      <c r="E46" s="23"/>
      <c r="F46" s="9">
        <f>IF(E46=0,0,DAYS360(B46,E46+1))</f>
        <v>0</v>
      </c>
      <c r="G46" s="117"/>
      <c r="H46" s="117"/>
      <c r="I46" s="117"/>
      <c r="J46" s="23"/>
      <c r="K46" s="112">
        <f>IF(J46=0,0,DAYS360(G46,J46+1))</f>
        <v>0</v>
      </c>
      <c r="L46" s="113"/>
      <c r="M46" s="118"/>
      <c r="N46" s="117"/>
      <c r="O46" s="117"/>
      <c r="P46" s="117"/>
      <c r="Q46" s="114"/>
      <c r="R46" s="115"/>
      <c r="S46" s="116"/>
      <c r="T46" s="112">
        <f>IF(Q46=0,0,DAYS360(N46,Q46+1))</f>
        <v>0</v>
      </c>
      <c r="U46" s="113"/>
      <c r="V46" s="113"/>
      <c r="W46" s="114"/>
      <c r="X46" s="115"/>
      <c r="Y46" s="116"/>
      <c r="Z46" s="117"/>
      <c r="AA46" s="117"/>
      <c r="AB46" s="111">
        <f>IF(Z46=0,0,DAYS360(W46,Z46+1))</f>
        <v>0</v>
      </c>
      <c r="AC46" s="111"/>
      <c r="AD46" s="114"/>
      <c r="AE46" s="115"/>
      <c r="AF46" s="116"/>
      <c r="AG46" s="117"/>
      <c r="AH46" s="117"/>
      <c r="AI46" s="111">
        <f>IF(AG46=0,0,DAYS360(AD46,AG46+1))</f>
        <v>0</v>
      </c>
      <c r="AJ46" s="111"/>
      <c r="AK46" s="166"/>
    </row>
    <row r="47" spans="1:37" ht="11.45" customHeight="1" x14ac:dyDescent="0.2">
      <c r="A47" s="89"/>
      <c r="B47" s="117"/>
      <c r="C47" s="117"/>
      <c r="D47" s="117"/>
      <c r="E47" s="23"/>
      <c r="F47" s="9">
        <f t="shared" ref="F47:F55" si="5">IF(E47=0,0,DAYS360(B47,E47+1))</f>
        <v>0</v>
      </c>
      <c r="G47" s="117"/>
      <c r="H47" s="117"/>
      <c r="I47" s="117"/>
      <c r="J47" s="23"/>
      <c r="K47" s="112">
        <f>IF(J47=0,0,DAYS360(G47,J47+1))</f>
        <v>0</v>
      </c>
      <c r="L47" s="113"/>
      <c r="M47" s="118"/>
      <c r="N47" s="117"/>
      <c r="O47" s="117"/>
      <c r="P47" s="117"/>
      <c r="Q47" s="114"/>
      <c r="R47" s="115"/>
      <c r="S47" s="116"/>
      <c r="T47" s="112">
        <f t="shared" ref="T47:T55" si="6">IF(Q47=0,0,DAYS360(N47,Q47+1))</f>
        <v>0</v>
      </c>
      <c r="U47" s="113"/>
      <c r="V47" s="113"/>
      <c r="W47" s="117"/>
      <c r="X47" s="117"/>
      <c r="Y47" s="117"/>
      <c r="Z47" s="117"/>
      <c r="AA47" s="117"/>
      <c r="AB47" s="111">
        <f t="shared" ref="AB47:AB55" si="7">IF(Z47=0,0,DAYS360(W47,Z47+1))</f>
        <v>0</v>
      </c>
      <c r="AC47" s="111"/>
      <c r="AD47" s="114"/>
      <c r="AE47" s="115"/>
      <c r="AF47" s="116"/>
      <c r="AG47" s="114"/>
      <c r="AH47" s="116"/>
      <c r="AI47" s="111">
        <f t="shared" ref="AI47:AI55" si="8">IF(AG47=0,0,DAYS360(AD47,AG47+1))</f>
        <v>0</v>
      </c>
      <c r="AJ47" s="111"/>
      <c r="AK47" s="166"/>
    </row>
    <row r="48" spans="1:37" ht="11.45" customHeight="1" x14ac:dyDescent="0.2">
      <c r="A48" s="89"/>
      <c r="B48" s="117"/>
      <c r="C48" s="117"/>
      <c r="D48" s="117"/>
      <c r="E48" s="23"/>
      <c r="F48" s="9">
        <f t="shared" si="5"/>
        <v>0</v>
      </c>
      <c r="G48" s="117"/>
      <c r="H48" s="117"/>
      <c r="I48" s="117"/>
      <c r="J48" s="22"/>
      <c r="K48" s="112">
        <f t="shared" ref="K48:K55" si="9">IF(J48=0,0,DAYS360(G48,J48+1))</f>
        <v>0</v>
      </c>
      <c r="L48" s="113"/>
      <c r="M48" s="118"/>
      <c r="N48" s="117"/>
      <c r="O48" s="117"/>
      <c r="P48" s="117"/>
      <c r="Q48" s="114"/>
      <c r="R48" s="115"/>
      <c r="S48" s="116"/>
      <c r="T48" s="112">
        <f t="shared" si="6"/>
        <v>0</v>
      </c>
      <c r="U48" s="113"/>
      <c r="V48" s="113"/>
      <c r="W48" s="114"/>
      <c r="X48" s="115"/>
      <c r="Y48" s="116"/>
      <c r="Z48" s="117"/>
      <c r="AA48" s="117"/>
      <c r="AB48" s="111">
        <f t="shared" si="7"/>
        <v>0</v>
      </c>
      <c r="AC48" s="111"/>
      <c r="AD48" s="114"/>
      <c r="AE48" s="115"/>
      <c r="AF48" s="116"/>
      <c r="AG48" s="117"/>
      <c r="AH48" s="117"/>
      <c r="AI48" s="111">
        <f t="shared" si="8"/>
        <v>0</v>
      </c>
      <c r="AJ48" s="111"/>
      <c r="AK48" s="166"/>
    </row>
    <row r="49" spans="1:37" ht="11.45" customHeight="1" x14ac:dyDescent="0.2">
      <c r="A49" s="89"/>
      <c r="B49" s="117"/>
      <c r="C49" s="117"/>
      <c r="D49" s="117"/>
      <c r="E49" s="23"/>
      <c r="F49" s="9">
        <f t="shared" si="5"/>
        <v>0</v>
      </c>
      <c r="G49" s="117"/>
      <c r="H49" s="117"/>
      <c r="I49" s="117"/>
      <c r="J49" s="22"/>
      <c r="K49" s="112">
        <f t="shared" si="9"/>
        <v>0</v>
      </c>
      <c r="L49" s="113"/>
      <c r="M49" s="118"/>
      <c r="N49" s="117"/>
      <c r="O49" s="117"/>
      <c r="P49" s="117"/>
      <c r="Q49" s="114"/>
      <c r="R49" s="115"/>
      <c r="S49" s="116"/>
      <c r="T49" s="112">
        <f t="shared" si="6"/>
        <v>0</v>
      </c>
      <c r="U49" s="113"/>
      <c r="V49" s="113"/>
      <c r="W49" s="114"/>
      <c r="X49" s="115"/>
      <c r="Y49" s="116"/>
      <c r="Z49" s="117"/>
      <c r="AA49" s="117"/>
      <c r="AB49" s="111">
        <f t="shared" si="7"/>
        <v>0</v>
      </c>
      <c r="AC49" s="111"/>
      <c r="AD49" s="114"/>
      <c r="AE49" s="115"/>
      <c r="AF49" s="116"/>
      <c r="AG49" s="117"/>
      <c r="AH49" s="117"/>
      <c r="AI49" s="111">
        <f t="shared" si="8"/>
        <v>0</v>
      </c>
      <c r="AJ49" s="111"/>
      <c r="AK49" s="166"/>
    </row>
    <row r="50" spans="1:37" ht="11.45" customHeight="1" x14ac:dyDescent="0.2">
      <c r="A50" s="89"/>
      <c r="B50" s="117"/>
      <c r="C50" s="117"/>
      <c r="D50" s="117"/>
      <c r="E50" s="23"/>
      <c r="F50" s="9">
        <f t="shared" si="5"/>
        <v>0</v>
      </c>
      <c r="G50" s="117"/>
      <c r="H50" s="117"/>
      <c r="I50" s="117"/>
      <c r="J50" s="22"/>
      <c r="K50" s="112">
        <f t="shared" si="9"/>
        <v>0</v>
      </c>
      <c r="L50" s="113"/>
      <c r="M50" s="118"/>
      <c r="N50" s="117"/>
      <c r="O50" s="117"/>
      <c r="P50" s="117"/>
      <c r="Q50" s="114"/>
      <c r="R50" s="115"/>
      <c r="S50" s="116"/>
      <c r="T50" s="112">
        <f t="shared" si="6"/>
        <v>0</v>
      </c>
      <c r="U50" s="113"/>
      <c r="V50" s="113"/>
      <c r="W50" s="114"/>
      <c r="X50" s="115"/>
      <c r="Y50" s="116"/>
      <c r="Z50" s="117"/>
      <c r="AA50" s="117"/>
      <c r="AB50" s="111">
        <f t="shared" si="7"/>
        <v>0</v>
      </c>
      <c r="AC50" s="111"/>
      <c r="AD50" s="114"/>
      <c r="AE50" s="115"/>
      <c r="AF50" s="116"/>
      <c r="AG50" s="117"/>
      <c r="AH50" s="117"/>
      <c r="AI50" s="111">
        <f t="shared" si="8"/>
        <v>0</v>
      </c>
      <c r="AJ50" s="111"/>
      <c r="AK50" s="166"/>
    </row>
    <row r="51" spans="1:37" ht="11.45" customHeight="1" x14ac:dyDescent="0.2">
      <c r="A51" s="89"/>
      <c r="B51" s="117"/>
      <c r="C51" s="117"/>
      <c r="D51" s="117"/>
      <c r="E51" s="23"/>
      <c r="F51" s="9">
        <f t="shared" si="5"/>
        <v>0</v>
      </c>
      <c r="G51" s="117"/>
      <c r="H51" s="117"/>
      <c r="I51" s="117"/>
      <c r="J51" s="22"/>
      <c r="K51" s="112">
        <f t="shared" si="9"/>
        <v>0</v>
      </c>
      <c r="L51" s="113"/>
      <c r="M51" s="118"/>
      <c r="N51" s="117"/>
      <c r="O51" s="117"/>
      <c r="P51" s="117"/>
      <c r="Q51" s="114"/>
      <c r="R51" s="115"/>
      <c r="S51" s="116"/>
      <c r="T51" s="112">
        <f t="shared" si="6"/>
        <v>0</v>
      </c>
      <c r="U51" s="113"/>
      <c r="V51" s="113"/>
      <c r="W51" s="114"/>
      <c r="X51" s="115"/>
      <c r="Y51" s="116"/>
      <c r="Z51" s="117"/>
      <c r="AA51" s="117"/>
      <c r="AB51" s="111">
        <f t="shared" si="7"/>
        <v>0</v>
      </c>
      <c r="AC51" s="111"/>
      <c r="AD51" s="114"/>
      <c r="AE51" s="115"/>
      <c r="AF51" s="116"/>
      <c r="AG51" s="117"/>
      <c r="AH51" s="117"/>
      <c r="AI51" s="111">
        <f t="shared" si="8"/>
        <v>0</v>
      </c>
      <c r="AJ51" s="111"/>
      <c r="AK51" s="166"/>
    </row>
    <row r="52" spans="1:37" ht="11.45" customHeight="1" x14ac:dyDescent="0.2">
      <c r="A52" s="89"/>
      <c r="B52" s="117"/>
      <c r="C52" s="117"/>
      <c r="D52" s="117"/>
      <c r="E52" s="23"/>
      <c r="F52" s="9">
        <f t="shared" si="5"/>
        <v>0</v>
      </c>
      <c r="G52" s="117"/>
      <c r="H52" s="117"/>
      <c r="I52" s="117"/>
      <c r="J52" s="22"/>
      <c r="K52" s="112">
        <f t="shared" si="9"/>
        <v>0</v>
      </c>
      <c r="L52" s="113"/>
      <c r="M52" s="118"/>
      <c r="N52" s="117"/>
      <c r="O52" s="117"/>
      <c r="P52" s="117"/>
      <c r="Q52" s="114"/>
      <c r="R52" s="115"/>
      <c r="S52" s="116"/>
      <c r="T52" s="112">
        <f t="shared" si="6"/>
        <v>0</v>
      </c>
      <c r="U52" s="113"/>
      <c r="V52" s="113"/>
      <c r="W52" s="114"/>
      <c r="X52" s="115"/>
      <c r="Y52" s="116"/>
      <c r="Z52" s="117"/>
      <c r="AA52" s="117"/>
      <c r="AB52" s="111">
        <f t="shared" si="7"/>
        <v>0</v>
      </c>
      <c r="AC52" s="111"/>
      <c r="AD52" s="114"/>
      <c r="AE52" s="115"/>
      <c r="AF52" s="116"/>
      <c r="AG52" s="117"/>
      <c r="AH52" s="117"/>
      <c r="AI52" s="111">
        <f t="shared" si="8"/>
        <v>0</v>
      </c>
      <c r="AJ52" s="111"/>
      <c r="AK52" s="166"/>
    </row>
    <row r="53" spans="1:37" ht="11.45" customHeight="1" x14ac:dyDescent="0.2">
      <c r="A53" s="89"/>
      <c r="B53" s="117"/>
      <c r="C53" s="117"/>
      <c r="D53" s="117"/>
      <c r="E53" s="23"/>
      <c r="F53" s="9">
        <f t="shared" si="5"/>
        <v>0</v>
      </c>
      <c r="G53" s="117"/>
      <c r="H53" s="117"/>
      <c r="I53" s="117"/>
      <c r="J53" s="22"/>
      <c r="K53" s="112">
        <f t="shared" si="9"/>
        <v>0</v>
      </c>
      <c r="L53" s="113"/>
      <c r="M53" s="118"/>
      <c r="N53" s="117"/>
      <c r="O53" s="117"/>
      <c r="P53" s="117"/>
      <c r="Q53" s="114"/>
      <c r="R53" s="115"/>
      <c r="S53" s="116"/>
      <c r="T53" s="112">
        <f t="shared" si="6"/>
        <v>0</v>
      </c>
      <c r="U53" s="113"/>
      <c r="V53" s="113"/>
      <c r="W53" s="114"/>
      <c r="X53" s="115"/>
      <c r="Y53" s="116"/>
      <c r="Z53" s="117"/>
      <c r="AA53" s="117"/>
      <c r="AB53" s="111">
        <f t="shared" si="7"/>
        <v>0</v>
      </c>
      <c r="AC53" s="111"/>
      <c r="AD53" s="114"/>
      <c r="AE53" s="115"/>
      <c r="AF53" s="116"/>
      <c r="AG53" s="117"/>
      <c r="AH53" s="117"/>
      <c r="AI53" s="111">
        <f t="shared" si="8"/>
        <v>0</v>
      </c>
      <c r="AJ53" s="111"/>
      <c r="AK53" s="166"/>
    </row>
    <row r="54" spans="1:37" ht="11.45" customHeight="1" x14ac:dyDescent="0.2">
      <c r="A54" s="89"/>
      <c r="B54" s="117"/>
      <c r="C54" s="117"/>
      <c r="D54" s="117"/>
      <c r="E54" s="23"/>
      <c r="F54" s="9">
        <f t="shared" si="5"/>
        <v>0</v>
      </c>
      <c r="G54" s="117"/>
      <c r="H54" s="117"/>
      <c r="I54" s="117"/>
      <c r="J54" s="22"/>
      <c r="K54" s="112">
        <f t="shared" si="9"/>
        <v>0</v>
      </c>
      <c r="L54" s="113"/>
      <c r="M54" s="118"/>
      <c r="N54" s="117"/>
      <c r="O54" s="117"/>
      <c r="P54" s="117"/>
      <c r="Q54" s="114"/>
      <c r="R54" s="115"/>
      <c r="S54" s="116"/>
      <c r="T54" s="112">
        <f t="shared" si="6"/>
        <v>0</v>
      </c>
      <c r="U54" s="113"/>
      <c r="V54" s="113"/>
      <c r="W54" s="114"/>
      <c r="X54" s="115"/>
      <c r="Y54" s="116"/>
      <c r="Z54" s="117"/>
      <c r="AA54" s="117"/>
      <c r="AB54" s="111">
        <f t="shared" si="7"/>
        <v>0</v>
      </c>
      <c r="AC54" s="111"/>
      <c r="AD54" s="114"/>
      <c r="AE54" s="115"/>
      <c r="AF54" s="116"/>
      <c r="AG54" s="117"/>
      <c r="AH54" s="117"/>
      <c r="AI54" s="111">
        <f t="shared" si="8"/>
        <v>0</v>
      </c>
      <c r="AJ54" s="111"/>
      <c r="AK54" s="166"/>
    </row>
    <row r="55" spans="1:37" ht="11.45" customHeight="1" x14ac:dyDescent="0.2">
      <c r="A55" s="89"/>
      <c r="B55" s="117"/>
      <c r="C55" s="117"/>
      <c r="D55" s="117"/>
      <c r="E55" s="23"/>
      <c r="F55" s="9">
        <f t="shared" si="5"/>
        <v>0</v>
      </c>
      <c r="G55" s="117"/>
      <c r="H55" s="117"/>
      <c r="I55" s="117"/>
      <c r="J55" s="22"/>
      <c r="K55" s="112">
        <f t="shared" si="9"/>
        <v>0</v>
      </c>
      <c r="L55" s="113"/>
      <c r="M55" s="118"/>
      <c r="N55" s="117"/>
      <c r="O55" s="117"/>
      <c r="P55" s="117"/>
      <c r="Q55" s="114"/>
      <c r="R55" s="115"/>
      <c r="S55" s="116"/>
      <c r="T55" s="112">
        <f t="shared" si="6"/>
        <v>0</v>
      </c>
      <c r="U55" s="113"/>
      <c r="V55" s="113"/>
      <c r="W55" s="114"/>
      <c r="X55" s="115"/>
      <c r="Y55" s="116"/>
      <c r="Z55" s="117"/>
      <c r="AA55" s="117"/>
      <c r="AB55" s="111">
        <f t="shared" si="7"/>
        <v>0</v>
      </c>
      <c r="AC55" s="111"/>
      <c r="AD55" s="114"/>
      <c r="AE55" s="115"/>
      <c r="AF55" s="116"/>
      <c r="AG55" s="117"/>
      <c r="AH55" s="117"/>
      <c r="AI55" s="111">
        <f t="shared" si="8"/>
        <v>0</v>
      </c>
      <c r="AJ55" s="111"/>
      <c r="AK55" s="166"/>
    </row>
    <row r="56" spans="1:37" ht="11.45" customHeight="1" x14ac:dyDescent="0.2">
      <c r="A56" s="89"/>
      <c r="B56" s="161" t="s">
        <v>56</v>
      </c>
      <c r="C56" s="161"/>
      <c r="D56" s="161"/>
      <c r="E56" s="161"/>
      <c r="F56" s="12">
        <f>INT(SUM(F46:F55)/30)</f>
        <v>0</v>
      </c>
      <c r="G56" s="161" t="s">
        <v>56</v>
      </c>
      <c r="H56" s="161"/>
      <c r="I56" s="161"/>
      <c r="J56" s="161"/>
      <c r="K56" s="162">
        <f>INT(SUM(K46:M55)/30)</f>
        <v>0</v>
      </c>
      <c r="L56" s="163"/>
      <c r="M56" s="164"/>
      <c r="N56" s="161" t="s">
        <v>56</v>
      </c>
      <c r="O56" s="161"/>
      <c r="P56" s="161"/>
      <c r="Q56" s="161"/>
      <c r="R56" s="161"/>
      <c r="S56" s="161"/>
      <c r="T56" s="162">
        <f>INT(SUM(T46:V55)/30)</f>
        <v>0</v>
      </c>
      <c r="U56" s="163"/>
      <c r="V56" s="164"/>
      <c r="W56" s="158" t="s">
        <v>56</v>
      </c>
      <c r="X56" s="159"/>
      <c r="Y56" s="159"/>
      <c r="Z56" s="159"/>
      <c r="AA56" s="160"/>
      <c r="AB56" s="157">
        <f>INT(SUM(AB46:AC55)/30)</f>
        <v>0</v>
      </c>
      <c r="AC56" s="157"/>
      <c r="AD56" s="158" t="s">
        <v>56</v>
      </c>
      <c r="AE56" s="159"/>
      <c r="AF56" s="159"/>
      <c r="AG56" s="159"/>
      <c r="AH56" s="160"/>
      <c r="AI56" s="157">
        <f>INT(SUM(AI46:AJ55)/30)</f>
        <v>0</v>
      </c>
      <c r="AJ56" s="157"/>
      <c r="AK56" s="166"/>
    </row>
    <row r="57" spans="1:37" ht="11.45" customHeight="1" x14ac:dyDescent="0.2">
      <c r="A57" s="89"/>
      <c r="B57" s="161" t="s">
        <v>57</v>
      </c>
      <c r="C57" s="161"/>
      <c r="D57" s="161"/>
      <c r="E57" s="161"/>
      <c r="F57" s="12">
        <f>SUM(F46:F55)-F56*30</f>
        <v>0</v>
      </c>
      <c r="G57" s="161" t="s">
        <v>57</v>
      </c>
      <c r="H57" s="161"/>
      <c r="I57" s="161"/>
      <c r="J57" s="161"/>
      <c r="K57" s="162">
        <f>SUM(K46:M55)-K56*30</f>
        <v>0</v>
      </c>
      <c r="L57" s="163"/>
      <c r="M57" s="164"/>
      <c r="N57" s="161" t="s">
        <v>57</v>
      </c>
      <c r="O57" s="161"/>
      <c r="P57" s="161"/>
      <c r="Q57" s="161"/>
      <c r="R57" s="161"/>
      <c r="S57" s="161"/>
      <c r="T57" s="162">
        <f>SUM(T46:V55)-T56*30</f>
        <v>0</v>
      </c>
      <c r="U57" s="163"/>
      <c r="V57" s="164"/>
      <c r="W57" s="158" t="s">
        <v>57</v>
      </c>
      <c r="X57" s="159"/>
      <c r="Y57" s="159"/>
      <c r="Z57" s="159"/>
      <c r="AA57" s="160"/>
      <c r="AB57" s="157">
        <f>SUM(AB46:AC55)-AB56*30</f>
        <v>0</v>
      </c>
      <c r="AC57" s="157"/>
      <c r="AD57" s="158" t="s">
        <v>57</v>
      </c>
      <c r="AE57" s="159"/>
      <c r="AF57" s="159"/>
      <c r="AG57" s="159"/>
      <c r="AH57" s="160"/>
      <c r="AI57" s="157">
        <f>SUM(AI46:AJ55)-AI56*30</f>
        <v>0</v>
      </c>
      <c r="AJ57" s="157"/>
      <c r="AK57" s="166"/>
    </row>
    <row r="58" spans="1:37" ht="11.45" customHeight="1" thickBot="1" x14ac:dyDescent="0.25">
      <c r="A58" s="89"/>
      <c r="B58" s="94" t="s">
        <v>65</v>
      </c>
      <c r="C58" s="94"/>
      <c r="D58" s="94"/>
      <c r="E58" s="94"/>
      <c r="F58" s="24">
        <f>F56*0.5+IF(F57&gt;15,0.5,0)</f>
        <v>0</v>
      </c>
      <c r="G58" s="94" t="s">
        <v>65</v>
      </c>
      <c r="H58" s="94"/>
      <c r="I58" s="94"/>
      <c r="J58" s="94"/>
      <c r="K58" s="95">
        <f>K56*0.5+IF(K57&gt;15,0.5,0)</f>
        <v>0</v>
      </c>
      <c r="L58" s="96"/>
      <c r="M58" s="97"/>
      <c r="N58" s="94" t="s">
        <v>65</v>
      </c>
      <c r="O58" s="94"/>
      <c r="P58" s="94"/>
      <c r="Q58" s="94"/>
      <c r="R58" s="94"/>
      <c r="S58" s="94"/>
      <c r="T58" s="95">
        <f>T56*0.5+IF(T57&gt;15,0.5,0)</f>
        <v>0</v>
      </c>
      <c r="U58" s="96"/>
      <c r="V58" s="97"/>
      <c r="W58" s="78" t="s">
        <v>65</v>
      </c>
      <c r="X58" s="79"/>
      <c r="Y58" s="79"/>
      <c r="Z58" s="79"/>
      <c r="AA58" s="80"/>
      <c r="AB58" s="81">
        <f>AB56*0.5+IF(AB57&gt;15,0.5,0)</f>
        <v>0</v>
      </c>
      <c r="AC58" s="81"/>
      <c r="AD58" s="78" t="s">
        <v>65</v>
      </c>
      <c r="AE58" s="79"/>
      <c r="AF58" s="79"/>
      <c r="AG58" s="79"/>
      <c r="AH58" s="80"/>
      <c r="AI58" s="81">
        <f>AI56*0.5+IF(AI57&gt;15,0.5,0)</f>
        <v>0</v>
      </c>
      <c r="AJ58" s="81"/>
      <c r="AK58" s="166"/>
    </row>
    <row r="59" spans="1:37" ht="11.45" customHeight="1" thickBot="1" x14ac:dyDescent="0.25">
      <c r="A59" s="89"/>
      <c r="B59" s="82" t="s">
        <v>67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5">
        <f>SUM(F42,K42,T42,AB42,AI42,F58,K58,T58,AB58,AI58)</f>
        <v>0</v>
      </c>
      <c r="AI59" s="86"/>
      <c r="AJ59" s="87"/>
      <c r="AK59" s="166"/>
    </row>
    <row r="60" spans="1:37" ht="11.45" customHeight="1" x14ac:dyDescent="0.2">
      <c r="A60" s="89"/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66"/>
    </row>
    <row r="61" spans="1:37" ht="13.9" customHeight="1" x14ac:dyDescent="0.2">
      <c r="A61" s="89"/>
      <c r="B61" s="147" t="s">
        <v>76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66"/>
    </row>
    <row r="62" spans="1:37" ht="51" customHeight="1" x14ac:dyDescent="0.2">
      <c r="A62" s="89"/>
      <c r="B62" s="148" t="s">
        <v>49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66"/>
    </row>
    <row r="63" spans="1:37" ht="11.45" customHeight="1" x14ac:dyDescent="0.2">
      <c r="A63" s="89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66"/>
    </row>
    <row r="64" spans="1:37" ht="11.45" customHeight="1" x14ac:dyDescent="0.2">
      <c r="A64" s="89"/>
      <c r="B64" s="133" t="s">
        <v>53</v>
      </c>
      <c r="C64" s="133"/>
      <c r="D64" s="133"/>
      <c r="E64" s="134"/>
      <c r="F64" s="135"/>
      <c r="G64" s="133" t="s">
        <v>53</v>
      </c>
      <c r="H64" s="133"/>
      <c r="I64" s="133"/>
      <c r="J64" s="134"/>
      <c r="K64" s="136"/>
      <c r="L64" s="136"/>
      <c r="M64" s="136"/>
      <c r="N64" s="133" t="s">
        <v>53</v>
      </c>
      <c r="O64" s="133"/>
      <c r="P64" s="133"/>
      <c r="Q64" s="134"/>
      <c r="R64" s="136"/>
      <c r="S64" s="136"/>
      <c r="T64" s="136"/>
      <c r="U64" s="136"/>
      <c r="V64" s="135"/>
      <c r="W64" s="124" t="s">
        <v>53</v>
      </c>
      <c r="X64" s="125"/>
      <c r="Y64" s="126"/>
      <c r="Z64" s="123"/>
      <c r="AA64" s="123"/>
      <c r="AB64" s="123"/>
      <c r="AC64" s="123"/>
      <c r="AD64" s="124" t="s">
        <v>53</v>
      </c>
      <c r="AE64" s="125"/>
      <c r="AF64" s="126"/>
      <c r="AG64" s="123"/>
      <c r="AH64" s="123"/>
      <c r="AI64" s="123"/>
      <c r="AJ64" s="123"/>
      <c r="AK64" s="166"/>
    </row>
    <row r="65" spans="1:37" x14ac:dyDescent="0.2">
      <c r="A65" s="89"/>
      <c r="B65" s="119" t="s">
        <v>54</v>
      </c>
      <c r="C65" s="119"/>
      <c r="D65" s="119"/>
      <c r="E65" s="8" t="s">
        <v>55</v>
      </c>
      <c r="F65" s="11" t="s">
        <v>66</v>
      </c>
      <c r="G65" s="119" t="s">
        <v>54</v>
      </c>
      <c r="H65" s="119"/>
      <c r="I65" s="119"/>
      <c r="J65" s="8" t="s">
        <v>55</v>
      </c>
      <c r="K65" s="120" t="s">
        <v>66</v>
      </c>
      <c r="L65" s="121"/>
      <c r="M65" s="122"/>
      <c r="N65" s="119" t="s">
        <v>54</v>
      </c>
      <c r="O65" s="119"/>
      <c r="P65" s="119"/>
      <c r="Q65" s="120" t="s">
        <v>55</v>
      </c>
      <c r="R65" s="121"/>
      <c r="S65" s="122"/>
      <c r="T65" s="120" t="s">
        <v>66</v>
      </c>
      <c r="U65" s="121"/>
      <c r="V65" s="121"/>
      <c r="W65" s="120" t="s">
        <v>54</v>
      </c>
      <c r="X65" s="121"/>
      <c r="Y65" s="122"/>
      <c r="Z65" s="119" t="s">
        <v>55</v>
      </c>
      <c r="AA65" s="119"/>
      <c r="AB65" s="119" t="s">
        <v>66</v>
      </c>
      <c r="AC65" s="119"/>
      <c r="AD65" s="120" t="s">
        <v>54</v>
      </c>
      <c r="AE65" s="121"/>
      <c r="AF65" s="122"/>
      <c r="AG65" s="119" t="s">
        <v>55</v>
      </c>
      <c r="AH65" s="119"/>
      <c r="AI65" s="119" t="s">
        <v>66</v>
      </c>
      <c r="AJ65" s="119"/>
      <c r="AK65" s="166"/>
    </row>
    <row r="66" spans="1:37" x14ac:dyDescent="0.2">
      <c r="A66" s="89"/>
      <c r="B66" s="117"/>
      <c r="C66" s="117"/>
      <c r="D66" s="117"/>
      <c r="E66" s="23"/>
      <c r="F66" s="9">
        <f>IF(E66=0,0,DAYS360(B66,E66+1))</f>
        <v>0</v>
      </c>
      <c r="G66" s="117"/>
      <c r="H66" s="117"/>
      <c r="I66" s="117"/>
      <c r="J66" s="23"/>
      <c r="K66" s="112">
        <f>IF(J66=0,0,DAYS360(G66,J66+1))</f>
        <v>0</v>
      </c>
      <c r="L66" s="113"/>
      <c r="M66" s="118"/>
      <c r="N66" s="117"/>
      <c r="O66" s="117"/>
      <c r="P66" s="117"/>
      <c r="Q66" s="114"/>
      <c r="R66" s="115"/>
      <c r="S66" s="116"/>
      <c r="T66" s="112">
        <f>IF(Q66=0,0,DAYS360(N66,Q66+1))</f>
        <v>0</v>
      </c>
      <c r="U66" s="113"/>
      <c r="V66" s="113"/>
      <c r="W66" s="114"/>
      <c r="X66" s="115"/>
      <c r="Y66" s="116"/>
      <c r="Z66" s="117"/>
      <c r="AA66" s="117"/>
      <c r="AB66" s="111">
        <f>IF(Z66=0,0,DAYS360(W66,Z66+1))</f>
        <v>0</v>
      </c>
      <c r="AC66" s="111"/>
      <c r="AD66" s="114"/>
      <c r="AE66" s="115"/>
      <c r="AF66" s="116"/>
      <c r="AG66" s="117"/>
      <c r="AH66" s="117"/>
      <c r="AI66" s="111">
        <f>IF(AG66=0,0,DAYS360(AD66,AG66+1))</f>
        <v>0</v>
      </c>
      <c r="AJ66" s="111"/>
      <c r="AK66" s="166"/>
    </row>
    <row r="67" spans="1:37" ht="11.45" customHeight="1" x14ac:dyDescent="0.2">
      <c r="A67" s="89"/>
      <c r="B67" s="117"/>
      <c r="C67" s="117"/>
      <c r="D67" s="117"/>
      <c r="E67" s="23"/>
      <c r="F67" s="9">
        <f t="shared" ref="F67:F75" si="10">IF(E67=0,0,DAYS360(B67,E67+1))</f>
        <v>0</v>
      </c>
      <c r="G67" s="117"/>
      <c r="H67" s="117"/>
      <c r="I67" s="117"/>
      <c r="J67" s="23"/>
      <c r="K67" s="112">
        <f>IF(J67=0,0,DAYS360(G67,J67+1))</f>
        <v>0</v>
      </c>
      <c r="L67" s="113"/>
      <c r="M67" s="118"/>
      <c r="N67" s="117"/>
      <c r="O67" s="117"/>
      <c r="P67" s="117"/>
      <c r="Q67" s="114"/>
      <c r="R67" s="115"/>
      <c r="S67" s="116"/>
      <c r="T67" s="112">
        <f t="shared" ref="T67:T75" si="11">IF(Q67=0,0,DAYS360(N67,Q67+1))</f>
        <v>0</v>
      </c>
      <c r="U67" s="113"/>
      <c r="V67" s="113"/>
      <c r="W67" s="117"/>
      <c r="X67" s="117"/>
      <c r="Y67" s="117"/>
      <c r="Z67" s="117"/>
      <c r="AA67" s="117"/>
      <c r="AB67" s="111">
        <f t="shared" ref="AB67:AB75" si="12">IF(Z67=0,0,DAYS360(W67,Z67+1))</f>
        <v>0</v>
      </c>
      <c r="AC67" s="111"/>
      <c r="AD67" s="114"/>
      <c r="AE67" s="115"/>
      <c r="AF67" s="116"/>
      <c r="AG67" s="114"/>
      <c r="AH67" s="116"/>
      <c r="AI67" s="111">
        <f t="shared" ref="AI67:AI75" si="13">IF(AG67=0,0,DAYS360(AD67,AG67+1))</f>
        <v>0</v>
      </c>
      <c r="AJ67" s="111"/>
      <c r="AK67" s="166"/>
    </row>
    <row r="68" spans="1:37" ht="11.45" customHeight="1" x14ac:dyDescent="0.2">
      <c r="A68" s="89"/>
      <c r="B68" s="117"/>
      <c r="C68" s="117"/>
      <c r="D68" s="117"/>
      <c r="E68" s="23"/>
      <c r="F68" s="9">
        <f t="shared" si="10"/>
        <v>0</v>
      </c>
      <c r="G68" s="117"/>
      <c r="H68" s="117"/>
      <c r="I68" s="117"/>
      <c r="J68" s="23"/>
      <c r="K68" s="112">
        <f t="shared" ref="K68:K75" si="14">IF(J68=0,0,DAYS360(G68,J68+1))</f>
        <v>0</v>
      </c>
      <c r="L68" s="113"/>
      <c r="M68" s="118"/>
      <c r="N68" s="117"/>
      <c r="O68" s="117"/>
      <c r="P68" s="117"/>
      <c r="Q68" s="114"/>
      <c r="R68" s="115"/>
      <c r="S68" s="116"/>
      <c r="T68" s="112">
        <f t="shared" si="11"/>
        <v>0</v>
      </c>
      <c r="U68" s="113"/>
      <c r="V68" s="113"/>
      <c r="W68" s="114"/>
      <c r="X68" s="115"/>
      <c r="Y68" s="116"/>
      <c r="Z68" s="117"/>
      <c r="AA68" s="117"/>
      <c r="AB68" s="111">
        <f t="shared" si="12"/>
        <v>0</v>
      </c>
      <c r="AC68" s="111"/>
      <c r="AD68" s="114"/>
      <c r="AE68" s="115"/>
      <c r="AF68" s="116"/>
      <c r="AG68" s="117"/>
      <c r="AH68" s="117"/>
      <c r="AI68" s="111">
        <f t="shared" si="13"/>
        <v>0</v>
      </c>
      <c r="AJ68" s="111"/>
      <c r="AK68" s="166"/>
    </row>
    <row r="69" spans="1:37" ht="11.45" customHeight="1" x14ac:dyDescent="0.2">
      <c r="A69" s="89"/>
      <c r="B69" s="117"/>
      <c r="C69" s="117"/>
      <c r="D69" s="117"/>
      <c r="E69" s="23"/>
      <c r="F69" s="9">
        <f t="shared" si="10"/>
        <v>0</v>
      </c>
      <c r="G69" s="117"/>
      <c r="H69" s="117"/>
      <c r="I69" s="117"/>
      <c r="J69" s="23"/>
      <c r="K69" s="112">
        <f t="shared" si="14"/>
        <v>0</v>
      </c>
      <c r="L69" s="113"/>
      <c r="M69" s="118"/>
      <c r="N69" s="117"/>
      <c r="O69" s="117"/>
      <c r="P69" s="117"/>
      <c r="Q69" s="114"/>
      <c r="R69" s="115"/>
      <c r="S69" s="116"/>
      <c r="T69" s="112">
        <f t="shared" si="11"/>
        <v>0</v>
      </c>
      <c r="U69" s="113"/>
      <c r="V69" s="113"/>
      <c r="W69" s="114"/>
      <c r="X69" s="115"/>
      <c r="Y69" s="116"/>
      <c r="Z69" s="117"/>
      <c r="AA69" s="117"/>
      <c r="AB69" s="111">
        <f t="shared" si="12"/>
        <v>0</v>
      </c>
      <c r="AC69" s="111"/>
      <c r="AD69" s="114"/>
      <c r="AE69" s="115"/>
      <c r="AF69" s="116"/>
      <c r="AG69" s="117"/>
      <c r="AH69" s="117"/>
      <c r="AI69" s="111">
        <f t="shared" si="13"/>
        <v>0</v>
      </c>
      <c r="AJ69" s="111"/>
      <c r="AK69" s="166"/>
    </row>
    <row r="70" spans="1:37" ht="11.45" customHeight="1" x14ac:dyDescent="0.2">
      <c r="A70" s="89"/>
      <c r="B70" s="117"/>
      <c r="C70" s="117"/>
      <c r="D70" s="117"/>
      <c r="E70" s="23"/>
      <c r="F70" s="9">
        <f t="shared" si="10"/>
        <v>0</v>
      </c>
      <c r="G70" s="117"/>
      <c r="H70" s="117"/>
      <c r="I70" s="117"/>
      <c r="J70" s="23"/>
      <c r="K70" s="112">
        <f t="shared" si="14"/>
        <v>0</v>
      </c>
      <c r="L70" s="113"/>
      <c r="M70" s="118"/>
      <c r="N70" s="117"/>
      <c r="O70" s="117"/>
      <c r="P70" s="117"/>
      <c r="Q70" s="114"/>
      <c r="R70" s="115"/>
      <c r="S70" s="116"/>
      <c r="T70" s="112">
        <f t="shared" si="11"/>
        <v>0</v>
      </c>
      <c r="U70" s="113"/>
      <c r="V70" s="113"/>
      <c r="W70" s="114"/>
      <c r="X70" s="115"/>
      <c r="Y70" s="116"/>
      <c r="Z70" s="117"/>
      <c r="AA70" s="117"/>
      <c r="AB70" s="111">
        <f t="shared" si="12"/>
        <v>0</v>
      </c>
      <c r="AC70" s="111"/>
      <c r="AD70" s="114"/>
      <c r="AE70" s="115"/>
      <c r="AF70" s="116"/>
      <c r="AG70" s="117"/>
      <c r="AH70" s="117"/>
      <c r="AI70" s="111">
        <f t="shared" si="13"/>
        <v>0</v>
      </c>
      <c r="AJ70" s="111"/>
      <c r="AK70" s="166"/>
    </row>
    <row r="71" spans="1:37" ht="11.45" customHeight="1" x14ac:dyDescent="0.2">
      <c r="A71" s="89"/>
      <c r="B71" s="117"/>
      <c r="C71" s="117"/>
      <c r="D71" s="117"/>
      <c r="E71" s="23"/>
      <c r="F71" s="9">
        <f t="shared" si="10"/>
        <v>0</v>
      </c>
      <c r="G71" s="117"/>
      <c r="H71" s="117"/>
      <c r="I71" s="117"/>
      <c r="J71" s="23"/>
      <c r="K71" s="112">
        <f t="shared" si="14"/>
        <v>0</v>
      </c>
      <c r="L71" s="113"/>
      <c r="M71" s="118"/>
      <c r="N71" s="117"/>
      <c r="O71" s="117"/>
      <c r="P71" s="117"/>
      <c r="Q71" s="114"/>
      <c r="R71" s="115"/>
      <c r="S71" s="116"/>
      <c r="T71" s="112">
        <f t="shared" si="11"/>
        <v>0</v>
      </c>
      <c r="U71" s="113"/>
      <c r="V71" s="113"/>
      <c r="W71" s="114"/>
      <c r="X71" s="115"/>
      <c r="Y71" s="116"/>
      <c r="Z71" s="117"/>
      <c r="AA71" s="117"/>
      <c r="AB71" s="111">
        <f t="shared" si="12"/>
        <v>0</v>
      </c>
      <c r="AC71" s="111"/>
      <c r="AD71" s="114"/>
      <c r="AE71" s="115"/>
      <c r="AF71" s="116"/>
      <c r="AG71" s="117"/>
      <c r="AH71" s="117"/>
      <c r="AI71" s="111">
        <f t="shared" si="13"/>
        <v>0</v>
      </c>
      <c r="AJ71" s="111"/>
      <c r="AK71" s="166"/>
    </row>
    <row r="72" spans="1:37" ht="11.45" customHeight="1" x14ac:dyDescent="0.2">
      <c r="A72" s="89"/>
      <c r="B72" s="117"/>
      <c r="C72" s="117"/>
      <c r="D72" s="117"/>
      <c r="E72" s="23"/>
      <c r="F72" s="9">
        <f t="shared" si="10"/>
        <v>0</v>
      </c>
      <c r="G72" s="117"/>
      <c r="H72" s="117"/>
      <c r="I72" s="117"/>
      <c r="J72" s="23"/>
      <c r="K72" s="112">
        <f t="shared" si="14"/>
        <v>0</v>
      </c>
      <c r="L72" s="113"/>
      <c r="M72" s="118"/>
      <c r="N72" s="117"/>
      <c r="O72" s="117"/>
      <c r="P72" s="117"/>
      <c r="Q72" s="114"/>
      <c r="R72" s="115"/>
      <c r="S72" s="116"/>
      <c r="T72" s="112">
        <f t="shared" si="11"/>
        <v>0</v>
      </c>
      <c r="U72" s="113"/>
      <c r="V72" s="113"/>
      <c r="W72" s="114"/>
      <c r="X72" s="115"/>
      <c r="Y72" s="116"/>
      <c r="Z72" s="117"/>
      <c r="AA72" s="117"/>
      <c r="AB72" s="111">
        <f t="shared" si="12"/>
        <v>0</v>
      </c>
      <c r="AC72" s="111"/>
      <c r="AD72" s="114"/>
      <c r="AE72" s="115"/>
      <c r="AF72" s="116"/>
      <c r="AG72" s="117"/>
      <c r="AH72" s="117"/>
      <c r="AI72" s="111">
        <f t="shared" si="13"/>
        <v>0</v>
      </c>
      <c r="AJ72" s="111"/>
      <c r="AK72" s="166"/>
    </row>
    <row r="73" spans="1:37" ht="11.45" customHeight="1" x14ac:dyDescent="0.2">
      <c r="A73" s="89"/>
      <c r="B73" s="117"/>
      <c r="C73" s="117"/>
      <c r="D73" s="117"/>
      <c r="E73" s="23"/>
      <c r="F73" s="9">
        <f t="shared" si="10"/>
        <v>0</v>
      </c>
      <c r="G73" s="117"/>
      <c r="H73" s="117"/>
      <c r="I73" s="117"/>
      <c r="J73" s="23"/>
      <c r="K73" s="112">
        <f t="shared" si="14"/>
        <v>0</v>
      </c>
      <c r="L73" s="113"/>
      <c r="M73" s="118"/>
      <c r="N73" s="117"/>
      <c r="O73" s="117"/>
      <c r="P73" s="117"/>
      <c r="Q73" s="114"/>
      <c r="R73" s="115"/>
      <c r="S73" s="116"/>
      <c r="T73" s="112">
        <f t="shared" si="11"/>
        <v>0</v>
      </c>
      <c r="U73" s="113"/>
      <c r="V73" s="113"/>
      <c r="W73" s="114"/>
      <c r="X73" s="115"/>
      <c r="Y73" s="116"/>
      <c r="Z73" s="117"/>
      <c r="AA73" s="117"/>
      <c r="AB73" s="111">
        <f t="shared" si="12"/>
        <v>0</v>
      </c>
      <c r="AC73" s="111"/>
      <c r="AD73" s="114"/>
      <c r="AE73" s="115"/>
      <c r="AF73" s="116"/>
      <c r="AG73" s="117"/>
      <c r="AH73" s="117"/>
      <c r="AI73" s="111">
        <f t="shared" si="13"/>
        <v>0</v>
      </c>
      <c r="AJ73" s="111"/>
      <c r="AK73" s="166"/>
    </row>
    <row r="74" spans="1:37" ht="11.45" customHeight="1" x14ac:dyDescent="0.2">
      <c r="A74" s="89"/>
      <c r="B74" s="117"/>
      <c r="C74" s="117"/>
      <c r="D74" s="117"/>
      <c r="E74" s="23"/>
      <c r="F74" s="9">
        <f t="shared" si="10"/>
        <v>0</v>
      </c>
      <c r="G74" s="117"/>
      <c r="H74" s="117"/>
      <c r="I74" s="117"/>
      <c r="J74" s="23"/>
      <c r="K74" s="112">
        <f t="shared" si="14"/>
        <v>0</v>
      </c>
      <c r="L74" s="113"/>
      <c r="M74" s="118"/>
      <c r="N74" s="117"/>
      <c r="O74" s="117"/>
      <c r="P74" s="117"/>
      <c r="Q74" s="114"/>
      <c r="R74" s="115"/>
      <c r="S74" s="116"/>
      <c r="T74" s="112">
        <f t="shared" si="11"/>
        <v>0</v>
      </c>
      <c r="U74" s="113"/>
      <c r="V74" s="113"/>
      <c r="W74" s="114"/>
      <c r="X74" s="115"/>
      <c r="Y74" s="116"/>
      <c r="Z74" s="117"/>
      <c r="AA74" s="117"/>
      <c r="AB74" s="111">
        <f t="shared" si="12"/>
        <v>0</v>
      </c>
      <c r="AC74" s="111"/>
      <c r="AD74" s="114"/>
      <c r="AE74" s="115"/>
      <c r="AF74" s="116"/>
      <c r="AG74" s="117"/>
      <c r="AH74" s="117"/>
      <c r="AI74" s="111">
        <f t="shared" si="13"/>
        <v>0</v>
      </c>
      <c r="AJ74" s="111"/>
      <c r="AK74" s="166"/>
    </row>
    <row r="75" spans="1:37" ht="11.45" customHeight="1" x14ac:dyDescent="0.2">
      <c r="A75" s="89"/>
      <c r="B75" s="117"/>
      <c r="C75" s="117"/>
      <c r="D75" s="117"/>
      <c r="E75" s="23"/>
      <c r="F75" s="9">
        <f t="shared" si="10"/>
        <v>0</v>
      </c>
      <c r="G75" s="117"/>
      <c r="H75" s="117"/>
      <c r="I75" s="117"/>
      <c r="J75" s="23"/>
      <c r="K75" s="112">
        <f t="shared" si="14"/>
        <v>0</v>
      </c>
      <c r="L75" s="113"/>
      <c r="M75" s="118"/>
      <c r="N75" s="117"/>
      <c r="O75" s="117"/>
      <c r="P75" s="117"/>
      <c r="Q75" s="114"/>
      <c r="R75" s="115"/>
      <c r="S75" s="116"/>
      <c r="T75" s="112">
        <f t="shared" si="11"/>
        <v>0</v>
      </c>
      <c r="U75" s="113"/>
      <c r="V75" s="113"/>
      <c r="W75" s="114"/>
      <c r="X75" s="115"/>
      <c r="Y75" s="116"/>
      <c r="Z75" s="117"/>
      <c r="AA75" s="117"/>
      <c r="AB75" s="111">
        <f t="shared" si="12"/>
        <v>0</v>
      </c>
      <c r="AC75" s="111"/>
      <c r="AD75" s="114"/>
      <c r="AE75" s="115"/>
      <c r="AF75" s="116"/>
      <c r="AG75" s="117"/>
      <c r="AH75" s="117"/>
      <c r="AI75" s="111">
        <f t="shared" si="13"/>
        <v>0</v>
      </c>
      <c r="AJ75" s="111"/>
      <c r="AK75" s="166"/>
    </row>
    <row r="76" spans="1:37" ht="11.45" customHeight="1" x14ac:dyDescent="0.2">
      <c r="A76" s="89"/>
      <c r="B76" s="98" t="s">
        <v>56</v>
      </c>
      <c r="C76" s="98"/>
      <c r="D76" s="98"/>
      <c r="E76" s="98"/>
      <c r="F76" s="10">
        <f>INT(SUM(F66:F75)/30)</f>
        <v>0</v>
      </c>
      <c r="G76" s="98" t="s">
        <v>56</v>
      </c>
      <c r="H76" s="98"/>
      <c r="I76" s="98"/>
      <c r="J76" s="98"/>
      <c r="K76" s="99">
        <f>INT(SUM(K66:M75)/30)</f>
        <v>0</v>
      </c>
      <c r="L76" s="100"/>
      <c r="M76" s="101"/>
      <c r="N76" s="98" t="s">
        <v>56</v>
      </c>
      <c r="O76" s="98"/>
      <c r="P76" s="98"/>
      <c r="Q76" s="98"/>
      <c r="R76" s="98"/>
      <c r="S76" s="98"/>
      <c r="T76" s="99">
        <f>INT(SUM(T66:V75)/30)</f>
        <v>0</v>
      </c>
      <c r="U76" s="100"/>
      <c r="V76" s="101"/>
      <c r="W76" s="91" t="s">
        <v>56</v>
      </c>
      <c r="X76" s="92"/>
      <c r="Y76" s="92"/>
      <c r="Z76" s="92"/>
      <c r="AA76" s="93"/>
      <c r="AB76" s="90">
        <f>INT(SUM(AB66:AC75)/30)</f>
        <v>0</v>
      </c>
      <c r="AC76" s="90"/>
      <c r="AD76" s="91" t="s">
        <v>56</v>
      </c>
      <c r="AE76" s="92"/>
      <c r="AF76" s="92"/>
      <c r="AG76" s="92"/>
      <c r="AH76" s="93"/>
      <c r="AI76" s="90">
        <f>INT(SUM(AI66:AJ75)/30)</f>
        <v>0</v>
      </c>
      <c r="AJ76" s="90"/>
      <c r="AK76" s="166"/>
    </row>
    <row r="77" spans="1:37" ht="11.45" customHeight="1" x14ac:dyDescent="0.2">
      <c r="A77" s="89"/>
      <c r="B77" s="98" t="s">
        <v>57</v>
      </c>
      <c r="C77" s="98"/>
      <c r="D77" s="98"/>
      <c r="E77" s="98"/>
      <c r="F77" s="10">
        <f>SUM(F66:F75)-F76*30</f>
        <v>0</v>
      </c>
      <c r="G77" s="98" t="s">
        <v>57</v>
      </c>
      <c r="H77" s="98"/>
      <c r="I77" s="98"/>
      <c r="J77" s="98"/>
      <c r="K77" s="99">
        <f>SUM(K66:M75)-K76*30</f>
        <v>0</v>
      </c>
      <c r="L77" s="100"/>
      <c r="M77" s="101"/>
      <c r="N77" s="98" t="s">
        <v>57</v>
      </c>
      <c r="O77" s="98"/>
      <c r="P77" s="98"/>
      <c r="Q77" s="98"/>
      <c r="R77" s="98"/>
      <c r="S77" s="98"/>
      <c r="T77" s="99">
        <f>SUM(T66:V75)-T76*30</f>
        <v>0</v>
      </c>
      <c r="U77" s="100"/>
      <c r="V77" s="101"/>
      <c r="W77" s="91" t="s">
        <v>57</v>
      </c>
      <c r="X77" s="92"/>
      <c r="Y77" s="92"/>
      <c r="Z77" s="92"/>
      <c r="AA77" s="93"/>
      <c r="AB77" s="90">
        <f>SUM(AB66:AC75)-AB76*30</f>
        <v>0</v>
      </c>
      <c r="AC77" s="90"/>
      <c r="AD77" s="91" t="s">
        <v>57</v>
      </c>
      <c r="AE77" s="92"/>
      <c r="AF77" s="92"/>
      <c r="AG77" s="92"/>
      <c r="AH77" s="93"/>
      <c r="AI77" s="90">
        <f>SUM(AI66:AJ75)-AI76*30</f>
        <v>0</v>
      </c>
      <c r="AJ77" s="90"/>
      <c r="AK77" s="166"/>
    </row>
    <row r="78" spans="1:37" ht="11.45" customHeight="1" x14ac:dyDescent="0.2">
      <c r="A78" s="89"/>
      <c r="B78" s="137" t="s">
        <v>65</v>
      </c>
      <c r="C78" s="137"/>
      <c r="D78" s="137"/>
      <c r="E78" s="137"/>
      <c r="F78" s="13">
        <f>F76*0.25+IF(F77&gt;15,0.25,0)</f>
        <v>0</v>
      </c>
      <c r="G78" s="137" t="s">
        <v>65</v>
      </c>
      <c r="H78" s="137"/>
      <c r="I78" s="137"/>
      <c r="J78" s="137"/>
      <c r="K78" s="138">
        <f>K76*0.25+IF(K77&gt;15,0.25,0)</f>
        <v>0</v>
      </c>
      <c r="L78" s="139"/>
      <c r="M78" s="140"/>
      <c r="N78" s="137" t="s">
        <v>65</v>
      </c>
      <c r="O78" s="137"/>
      <c r="P78" s="137"/>
      <c r="Q78" s="137"/>
      <c r="R78" s="137"/>
      <c r="S78" s="137"/>
      <c r="T78" s="138">
        <f>T76*0.25+IF(T77&gt;15,0.25,0)</f>
        <v>0</v>
      </c>
      <c r="U78" s="139"/>
      <c r="V78" s="140"/>
      <c r="W78" s="127" t="s">
        <v>65</v>
      </c>
      <c r="X78" s="128"/>
      <c r="Y78" s="128"/>
      <c r="Z78" s="128"/>
      <c r="AA78" s="129"/>
      <c r="AB78" s="130">
        <f>AB76*0.25+IF(AB77&gt;15,0.25,0)</f>
        <v>0</v>
      </c>
      <c r="AC78" s="130"/>
      <c r="AD78" s="127" t="s">
        <v>65</v>
      </c>
      <c r="AE78" s="128"/>
      <c r="AF78" s="128"/>
      <c r="AG78" s="128"/>
      <c r="AH78" s="129"/>
      <c r="AI78" s="130">
        <f>AI76*0.25+IF(AI77&gt;15,0.25,0)</f>
        <v>0</v>
      </c>
      <c r="AJ78" s="130"/>
      <c r="AK78" s="166"/>
    </row>
    <row r="79" spans="1:37" ht="11.45" customHeight="1" x14ac:dyDescent="0.2">
      <c r="A79" s="89"/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66"/>
    </row>
    <row r="80" spans="1:37" ht="11.45" customHeight="1" x14ac:dyDescent="0.2">
      <c r="A80" s="89"/>
      <c r="B80" s="133" t="s">
        <v>53</v>
      </c>
      <c r="C80" s="133"/>
      <c r="D80" s="133"/>
      <c r="E80" s="134"/>
      <c r="F80" s="135"/>
      <c r="G80" s="133" t="s">
        <v>53</v>
      </c>
      <c r="H80" s="133"/>
      <c r="I80" s="133"/>
      <c r="J80" s="134"/>
      <c r="K80" s="136"/>
      <c r="L80" s="136"/>
      <c r="M80" s="136"/>
      <c r="N80" s="133" t="s">
        <v>53</v>
      </c>
      <c r="O80" s="133"/>
      <c r="P80" s="133"/>
      <c r="Q80" s="134"/>
      <c r="R80" s="136"/>
      <c r="S80" s="136"/>
      <c r="T80" s="136"/>
      <c r="U80" s="136"/>
      <c r="V80" s="135"/>
      <c r="W80" s="124" t="s">
        <v>53</v>
      </c>
      <c r="X80" s="125"/>
      <c r="Y80" s="126"/>
      <c r="Z80" s="123"/>
      <c r="AA80" s="123"/>
      <c r="AB80" s="123"/>
      <c r="AC80" s="123"/>
      <c r="AD80" s="124" t="s">
        <v>53</v>
      </c>
      <c r="AE80" s="125"/>
      <c r="AF80" s="126"/>
      <c r="AG80" s="123"/>
      <c r="AH80" s="123"/>
      <c r="AI80" s="123"/>
      <c r="AJ80" s="123"/>
      <c r="AK80" s="166"/>
    </row>
    <row r="81" spans="1:37" x14ac:dyDescent="0.2">
      <c r="A81" s="89"/>
      <c r="B81" s="119" t="s">
        <v>54</v>
      </c>
      <c r="C81" s="119"/>
      <c r="D81" s="119"/>
      <c r="E81" s="8" t="s">
        <v>55</v>
      </c>
      <c r="F81" s="11" t="s">
        <v>66</v>
      </c>
      <c r="G81" s="119" t="s">
        <v>54</v>
      </c>
      <c r="H81" s="119"/>
      <c r="I81" s="119"/>
      <c r="J81" s="8" t="s">
        <v>55</v>
      </c>
      <c r="K81" s="120" t="s">
        <v>66</v>
      </c>
      <c r="L81" s="121"/>
      <c r="M81" s="122"/>
      <c r="N81" s="119" t="s">
        <v>54</v>
      </c>
      <c r="O81" s="119"/>
      <c r="P81" s="119"/>
      <c r="Q81" s="120" t="s">
        <v>55</v>
      </c>
      <c r="R81" s="121"/>
      <c r="S81" s="122"/>
      <c r="T81" s="120" t="s">
        <v>66</v>
      </c>
      <c r="U81" s="121"/>
      <c r="V81" s="121"/>
      <c r="W81" s="120" t="s">
        <v>54</v>
      </c>
      <c r="X81" s="121"/>
      <c r="Y81" s="122"/>
      <c r="Z81" s="119" t="s">
        <v>55</v>
      </c>
      <c r="AA81" s="119"/>
      <c r="AB81" s="119" t="s">
        <v>66</v>
      </c>
      <c r="AC81" s="119"/>
      <c r="AD81" s="120" t="s">
        <v>54</v>
      </c>
      <c r="AE81" s="121"/>
      <c r="AF81" s="122"/>
      <c r="AG81" s="119" t="s">
        <v>55</v>
      </c>
      <c r="AH81" s="119"/>
      <c r="AI81" s="119" t="s">
        <v>66</v>
      </c>
      <c r="AJ81" s="119"/>
      <c r="AK81" s="166"/>
    </row>
    <row r="82" spans="1:37" x14ac:dyDescent="0.2">
      <c r="A82" s="89"/>
      <c r="B82" s="117"/>
      <c r="C82" s="117"/>
      <c r="D82" s="117"/>
      <c r="E82" s="23"/>
      <c r="F82" s="9">
        <f>IF(E82=0,0,DAYS360(B82,E82+1))</f>
        <v>0</v>
      </c>
      <c r="G82" s="117"/>
      <c r="H82" s="117"/>
      <c r="I82" s="117"/>
      <c r="J82" s="23"/>
      <c r="K82" s="112">
        <f>IF(J82=0,0,DAYS360(G82,J82+1))</f>
        <v>0</v>
      </c>
      <c r="L82" s="113"/>
      <c r="M82" s="118"/>
      <c r="N82" s="117"/>
      <c r="O82" s="117"/>
      <c r="P82" s="117"/>
      <c r="Q82" s="114"/>
      <c r="R82" s="115"/>
      <c r="S82" s="116"/>
      <c r="T82" s="112">
        <f>IF(Q82=0,0,DAYS360(N82,Q82+1))</f>
        <v>0</v>
      </c>
      <c r="U82" s="113"/>
      <c r="V82" s="113"/>
      <c r="W82" s="114"/>
      <c r="X82" s="115"/>
      <c r="Y82" s="116"/>
      <c r="Z82" s="117"/>
      <c r="AA82" s="117"/>
      <c r="AB82" s="111">
        <f>IF(Z82=0,0,DAYS360(W82,Z82+1))</f>
        <v>0</v>
      </c>
      <c r="AC82" s="111"/>
      <c r="AD82" s="114"/>
      <c r="AE82" s="115"/>
      <c r="AF82" s="116"/>
      <c r="AG82" s="117"/>
      <c r="AH82" s="117"/>
      <c r="AI82" s="111">
        <f>IF(AG82=0,0,DAYS360(AD82,AG82+1))</f>
        <v>0</v>
      </c>
      <c r="AJ82" s="111"/>
      <c r="AK82" s="166"/>
    </row>
    <row r="83" spans="1:37" ht="11.45" customHeight="1" x14ac:dyDescent="0.2">
      <c r="A83" s="89"/>
      <c r="B83" s="117"/>
      <c r="C83" s="117"/>
      <c r="D83" s="117"/>
      <c r="E83" s="23"/>
      <c r="F83" s="9">
        <f t="shared" ref="F83:F91" si="15">IF(E83=0,0,DAYS360(B83,E83+1))</f>
        <v>0</v>
      </c>
      <c r="G83" s="117"/>
      <c r="H83" s="117"/>
      <c r="I83" s="117"/>
      <c r="J83" s="23"/>
      <c r="K83" s="112">
        <f>IF(J83=0,0,DAYS360(G83,J83+1))</f>
        <v>0</v>
      </c>
      <c r="L83" s="113"/>
      <c r="M83" s="118"/>
      <c r="N83" s="117"/>
      <c r="O83" s="117"/>
      <c r="P83" s="117"/>
      <c r="Q83" s="114"/>
      <c r="R83" s="115"/>
      <c r="S83" s="116"/>
      <c r="T83" s="112">
        <f t="shared" ref="T83:T91" si="16">IF(Q83=0,0,DAYS360(N83,Q83+1))</f>
        <v>0</v>
      </c>
      <c r="U83" s="113"/>
      <c r="V83" s="113"/>
      <c r="W83" s="117"/>
      <c r="X83" s="117"/>
      <c r="Y83" s="117"/>
      <c r="Z83" s="117"/>
      <c r="AA83" s="117"/>
      <c r="AB83" s="111">
        <f t="shared" ref="AB83:AB91" si="17">IF(Z83=0,0,DAYS360(W83,Z83+1))</f>
        <v>0</v>
      </c>
      <c r="AC83" s="111"/>
      <c r="AD83" s="114"/>
      <c r="AE83" s="115"/>
      <c r="AF83" s="116"/>
      <c r="AG83" s="114"/>
      <c r="AH83" s="116"/>
      <c r="AI83" s="111">
        <f t="shared" ref="AI83:AI91" si="18">IF(AG83=0,0,DAYS360(AD83,AG83+1))</f>
        <v>0</v>
      </c>
      <c r="AJ83" s="111"/>
      <c r="AK83" s="166"/>
    </row>
    <row r="84" spans="1:37" ht="11.45" customHeight="1" x14ac:dyDescent="0.2">
      <c r="A84" s="89"/>
      <c r="B84" s="117"/>
      <c r="C84" s="117"/>
      <c r="D84" s="117"/>
      <c r="E84" s="23"/>
      <c r="F84" s="9">
        <f t="shared" si="15"/>
        <v>0</v>
      </c>
      <c r="G84" s="117"/>
      <c r="H84" s="117"/>
      <c r="I84" s="117"/>
      <c r="J84" s="23"/>
      <c r="K84" s="112">
        <f t="shared" ref="K84:K91" si="19">IF(J84=0,0,DAYS360(G84,J84+1))</f>
        <v>0</v>
      </c>
      <c r="L84" s="113"/>
      <c r="M84" s="118"/>
      <c r="N84" s="117"/>
      <c r="O84" s="117"/>
      <c r="P84" s="117"/>
      <c r="Q84" s="114"/>
      <c r="R84" s="115"/>
      <c r="S84" s="116"/>
      <c r="T84" s="112">
        <f t="shared" si="16"/>
        <v>0</v>
      </c>
      <c r="U84" s="113"/>
      <c r="V84" s="113"/>
      <c r="W84" s="114"/>
      <c r="X84" s="115"/>
      <c r="Y84" s="116"/>
      <c r="Z84" s="117"/>
      <c r="AA84" s="117"/>
      <c r="AB84" s="111">
        <f t="shared" si="17"/>
        <v>0</v>
      </c>
      <c r="AC84" s="111"/>
      <c r="AD84" s="114"/>
      <c r="AE84" s="115"/>
      <c r="AF84" s="116"/>
      <c r="AG84" s="117"/>
      <c r="AH84" s="117"/>
      <c r="AI84" s="111">
        <f t="shared" si="18"/>
        <v>0</v>
      </c>
      <c r="AJ84" s="111"/>
      <c r="AK84" s="166"/>
    </row>
    <row r="85" spans="1:37" ht="11.45" customHeight="1" x14ac:dyDescent="0.2">
      <c r="A85" s="89"/>
      <c r="B85" s="117"/>
      <c r="C85" s="117"/>
      <c r="D85" s="117"/>
      <c r="E85" s="23"/>
      <c r="F85" s="9">
        <f t="shared" si="15"/>
        <v>0</v>
      </c>
      <c r="G85" s="117"/>
      <c r="H85" s="117"/>
      <c r="I85" s="117"/>
      <c r="J85" s="23"/>
      <c r="K85" s="112">
        <f t="shared" si="19"/>
        <v>0</v>
      </c>
      <c r="L85" s="113"/>
      <c r="M85" s="118"/>
      <c r="N85" s="117"/>
      <c r="O85" s="117"/>
      <c r="P85" s="117"/>
      <c r="Q85" s="114"/>
      <c r="R85" s="115"/>
      <c r="S85" s="116"/>
      <c r="T85" s="112">
        <f t="shared" si="16"/>
        <v>0</v>
      </c>
      <c r="U85" s="113"/>
      <c r="V85" s="113"/>
      <c r="W85" s="114"/>
      <c r="X85" s="115"/>
      <c r="Y85" s="116"/>
      <c r="Z85" s="117"/>
      <c r="AA85" s="117"/>
      <c r="AB85" s="111">
        <f t="shared" si="17"/>
        <v>0</v>
      </c>
      <c r="AC85" s="111"/>
      <c r="AD85" s="114"/>
      <c r="AE85" s="115"/>
      <c r="AF85" s="116"/>
      <c r="AG85" s="117"/>
      <c r="AH85" s="117"/>
      <c r="AI85" s="111">
        <f t="shared" si="18"/>
        <v>0</v>
      </c>
      <c r="AJ85" s="111"/>
      <c r="AK85" s="166"/>
    </row>
    <row r="86" spans="1:37" ht="11.45" customHeight="1" x14ac:dyDescent="0.2">
      <c r="A86" s="89"/>
      <c r="B86" s="117"/>
      <c r="C86" s="117"/>
      <c r="D86" s="117"/>
      <c r="E86" s="23"/>
      <c r="F86" s="9">
        <f t="shared" si="15"/>
        <v>0</v>
      </c>
      <c r="G86" s="117"/>
      <c r="H86" s="117"/>
      <c r="I86" s="117"/>
      <c r="J86" s="23"/>
      <c r="K86" s="112">
        <f t="shared" si="19"/>
        <v>0</v>
      </c>
      <c r="L86" s="113"/>
      <c r="M86" s="118"/>
      <c r="N86" s="117"/>
      <c r="O86" s="117"/>
      <c r="P86" s="117"/>
      <c r="Q86" s="114"/>
      <c r="R86" s="115"/>
      <c r="S86" s="116"/>
      <c r="T86" s="112">
        <f t="shared" si="16"/>
        <v>0</v>
      </c>
      <c r="U86" s="113"/>
      <c r="V86" s="113"/>
      <c r="W86" s="114"/>
      <c r="X86" s="115"/>
      <c r="Y86" s="116"/>
      <c r="Z86" s="117"/>
      <c r="AA86" s="117"/>
      <c r="AB86" s="111">
        <f t="shared" si="17"/>
        <v>0</v>
      </c>
      <c r="AC86" s="111"/>
      <c r="AD86" s="114"/>
      <c r="AE86" s="115"/>
      <c r="AF86" s="116"/>
      <c r="AG86" s="117"/>
      <c r="AH86" s="117"/>
      <c r="AI86" s="111">
        <f t="shared" si="18"/>
        <v>0</v>
      </c>
      <c r="AJ86" s="111"/>
      <c r="AK86" s="166"/>
    </row>
    <row r="87" spans="1:37" ht="11.45" customHeight="1" x14ac:dyDescent="0.2">
      <c r="A87" s="89"/>
      <c r="B87" s="117"/>
      <c r="C87" s="117"/>
      <c r="D87" s="117"/>
      <c r="E87" s="23"/>
      <c r="F87" s="9">
        <f t="shared" si="15"/>
        <v>0</v>
      </c>
      <c r="G87" s="117"/>
      <c r="H87" s="117"/>
      <c r="I87" s="117"/>
      <c r="J87" s="23"/>
      <c r="K87" s="112">
        <f t="shared" si="19"/>
        <v>0</v>
      </c>
      <c r="L87" s="113"/>
      <c r="M87" s="118"/>
      <c r="N87" s="117"/>
      <c r="O87" s="117"/>
      <c r="P87" s="117"/>
      <c r="Q87" s="114"/>
      <c r="R87" s="115"/>
      <c r="S87" s="116"/>
      <c r="T87" s="112">
        <f t="shared" si="16"/>
        <v>0</v>
      </c>
      <c r="U87" s="113"/>
      <c r="V87" s="113"/>
      <c r="W87" s="114"/>
      <c r="X87" s="115"/>
      <c r="Y87" s="116"/>
      <c r="Z87" s="117"/>
      <c r="AA87" s="117"/>
      <c r="AB87" s="111">
        <f t="shared" si="17"/>
        <v>0</v>
      </c>
      <c r="AC87" s="111"/>
      <c r="AD87" s="114"/>
      <c r="AE87" s="115"/>
      <c r="AF87" s="116"/>
      <c r="AG87" s="117"/>
      <c r="AH87" s="117"/>
      <c r="AI87" s="111">
        <f t="shared" si="18"/>
        <v>0</v>
      </c>
      <c r="AJ87" s="111"/>
      <c r="AK87" s="166"/>
    </row>
    <row r="88" spans="1:37" ht="11.45" customHeight="1" x14ac:dyDescent="0.2">
      <c r="A88" s="89"/>
      <c r="B88" s="117"/>
      <c r="C88" s="117"/>
      <c r="D88" s="117"/>
      <c r="E88" s="23"/>
      <c r="F88" s="9">
        <f t="shared" si="15"/>
        <v>0</v>
      </c>
      <c r="G88" s="117"/>
      <c r="H88" s="117"/>
      <c r="I88" s="117"/>
      <c r="J88" s="23"/>
      <c r="K88" s="112">
        <f t="shared" si="19"/>
        <v>0</v>
      </c>
      <c r="L88" s="113"/>
      <c r="M88" s="118"/>
      <c r="N88" s="117"/>
      <c r="O88" s="117"/>
      <c r="P88" s="117"/>
      <c r="Q88" s="114"/>
      <c r="R88" s="115"/>
      <c r="S88" s="116"/>
      <c r="T88" s="112">
        <f t="shared" si="16"/>
        <v>0</v>
      </c>
      <c r="U88" s="113"/>
      <c r="V88" s="113"/>
      <c r="W88" s="114"/>
      <c r="X88" s="115"/>
      <c r="Y88" s="116"/>
      <c r="Z88" s="117"/>
      <c r="AA88" s="117"/>
      <c r="AB88" s="111">
        <f t="shared" si="17"/>
        <v>0</v>
      </c>
      <c r="AC88" s="111"/>
      <c r="AD88" s="114"/>
      <c r="AE88" s="115"/>
      <c r="AF88" s="116"/>
      <c r="AG88" s="117"/>
      <c r="AH88" s="117"/>
      <c r="AI88" s="111">
        <f t="shared" si="18"/>
        <v>0</v>
      </c>
      <c r="AJ88" s="111"/>
      <c r="AK88" s="166"/>
    </row>
    <row r="89" spans="1:37" ht="11.45" customHeight="1" x14ac:dyDescent="0.2">
      <c r="A89" s="89"/>
      <c r="B89" s="117"/>
      <c r="C89" s="117"/>
      <c r="D89" s="117"/>
      <c r="E89" s="23"/>
      <c r="F89" s="9">
        <f t="shared" si="15"/>
        <v>0</v>
      </c>
      <c r="G89" s="117"/>
      <c r="H89" s="117"/>
      <c r="I89" s="117"/>
      <c r="J89" s="23"/>
      <c r="K89" s="112">
        <f t="shared" si="19"/>
        <v>0</v>
      </c>
      <c r="L89" s="113"/>
      <c r="M89" s="118"/>
      <c r="N89" s="117"/>
      <c r="O89" s="117"/>
      <c r="P89" s="117"/>
      <c r="Q89" s="114"/>
      <c r="R89" s="115"/>
      <c r="S89" s="116"/>
      <c r="T89" s="112">
        <f t="shared" si="16"/>
        <v>0</v>
      </c>
      <c r="U89" s="113"/>
      <c r="V89" s="113"/>
      <c r="W89" s="114"/>
      <c r="X89" s="115"/>
      <c r="Y89" s="116"/>
      <c r="Z89" s="117"/>
      <c r="AA89" s="117"/>
      <c r="AB89" s="111">
        <f t="shared" si="17"/>
        <v>0</v>
      </c>
      <c r="AC89" s="111"/>
      <c r="AD89" s="114"/>
      <c r="AE89" s="115"/>
      <c r="AF89" s="116"/>
      <c r="AG89" s="117"/>
      <c r="AH89" s="117"/>
      <c r="AI89" s="111">
        <f t="shared" si="18"/>
        <v>0</v>
      </c>
      <c r="AJ89" s="111"/>
      <c r="AK89" s="166"/>
    </row>
    <row r="90" spans="1:37" ht="11.45" customHeight="1" x14ac:dyDescent="0.2">
      <c r="A90" s="89"/>
      <c r="B90" s="117"/>
      <c r="C90" s="117"/>
      <c r="D90" s="117"/>
      <c r="E90" s="23"/>
      <c r="F90" s="9">
        <f t="shared" si="15"/>
        <v>0</v>
      </c>
      <c r="G90" s="117"/>
      <c r="H90" s="117"/>
      <c r="I90" s="117"/>
      <c r="J90" s="23"/>
      <c r="K90" s="112">
        <f t="shared" si="19"/>
        <v>0</v>
      </c>
      <c r="L90" s="113"/>
      <c r="M90" s="118"/>
      <c r="N90" s="117"/>
      <c r="O90" s="117"/>
      <c r="P90" s="117"/>
      <c r="Q90" s="114"/>
      <c r="R90" s="115"/>
      <c r="S90" s="116"/>
      <c r="T90" s="112">
        <f t="shared" si="16"/>
        <v>0</v>
      </c>
      <c r="U90" s="113"/>
      <c r="V90" s="113"/>
      <c r="W90" s="114"/>
      <c r="X90" s="115"/>
      <c r="Y90" s="116"/>
      <c r="Z90" s="117"/>
      <c r="AA90" s="117"/>
      <c r="AB90" s="111">
        <f t="shared" si="17"/>
        <v>0</v>
      </c>
      <c r="AC90" s="111"/>
      <c r="AD90" s="114"/>
      <c r="AE90" s="115"/>
      <c r="AF90" s="116"/>
      <c r="AG90" s="117"/>
      <c r="AH90" s="117"/>
      <c r="AI90" s="111">
        <f t="shared" si="18"/>
        <v>0</v>
      </c>
      <c r="AJ90" s="111"/>
      <c r="AK90" s="166"/>
    </row>
    <row r="91" spans="1:37" ht="11.45" customHeight="1" x14ac:dyDescent="0.2">
      <c r="A91" s="89"/>
      <c r="B91" s="117"/>
      <c r="C91" s="117"/>
      <c r="D91" s="117"/>
      <c r="E91" s="23"/>
      <c r="F91" s="9">
        <f t="shared" si="15"/>
        <v>0</v>
      </c>
      <c r="G91" s="117"/>
      <c r="H91" s="117"/>
      <c r="I91" s="117"/>
      <c r="J91" s="23"/>
      <c r="K91" s="112">
        <f t="shared" si="19"/>
        <v>0</v>
      </c>
      <c r="L91" s="113"/>
      <c r="M91" s="118"/>
      <c r="N91" s="117"/>
      <c r="O91" s="117"/>
      <c r="P91" s="117"/>
      <c r="Q91" s="114"/>
      <c r="R91" s="115"/>
      <c r="S91" s="116"/>
      <c r="T91" s="112">
        <f t="shared" si="16"/>
        <v>0</v>
      </c>
      <c r="U91" s="113"/>
      <c r="V91" s="113"/>
      <c r="W91" s="114"/>
      <c r="X91" s="115"/>
      <c r="Y91" s="116"/>
      <c r="Z91" s="117"/>
      <c r="AA91" s="117"/>
      <c r="AB91" s="111">
        <f t="shared" si="17"/>
        <v>0</v>
      </c>
      <c r="AC91" s="111"/>
      <c r="AD91" s="114"/>
      <c r="AE91" s="115"/>
      <c r="AF91" s="116"/>
      <c r="AG91" s="117"/>
      <c r="AH91" s="117"/>
      <c r="AI91" s="111">
        <f t="shared" si="18"/>
        <v>0</v>
      </c>
      <c r="AJ91" s="111"/>
      <c r="AK91" s="166"/>
    </row>
    <row r="92" spans="1:37" ht="11.45" customHeight="1" x14ac:dyDescent="0.2">
      <c r="A92" s="89"/>
      <c r="B92" s="98" t="s">
        <v>56</v>
      </c>
      <c r="C92" s="98"/>
      <c r="D92" s="98"/>
      <c r="E92" s="98"/>
      <c r="F92" s="10">
        <f>INT(SUM(F82:F91)/30)</f>
        <v>0</v>
      </c>
      <c r="G92" s="98" t="s">
        <v>56</v>
      </c>
      <c r="H92" s="98"/>
      <c r="I92" s="98"/>
      <c r="J92" s="98"/>
      <c r="K92" s="99">
        <f>INT(SUM(K82:M91)/30)</f>
        <v>0</v>
      </c>
      <c r="L92" s="100"/>
      <c r="M92" s="101"/>
      <c r="N92" s="98" t="s">
        <v>56</v>
      </c>
      <c r="O92" s="98"/>
      <c r="P92" s="98"/>
      <c r="Q92" s="98"/>
      <c r="R92" s="98"/>
      <c r="S92" s="98"/>
      <c r="T92" s="99">
        <f>INT(SUM(T82:V91)/30)</f>
        <v>0</v>
      </c>
      <c r="U92" s="100"/>
      <c r="V92" s="101"/>
      <c r="W92" s="91" t="s">
        <v>56</v>
      </c>
      <c r="X92" s="92"/>
      <c r="Y92" s="92"/>
      <c r="Z92" s="92"/>
      <c r="AA92" s="93"/>
      <c r="AB92" s="90">
        <f>INT(SUM(AB82:AC91)/30)</f>
        <v>0</v>
      </c>
      <c r="AC92" s="90"/>
      <c r="AD92" s="91" t="s">
        <v>56</v>
      </c>
      <c r="AE92" s="92"/>
      <c r="AF92" s="92"/>
      <c r="AG92" s="92"/>
      <c r="AH92" s="93"/>
      <c r="AI92" s="90">
        <f>INT(SUM(AI82:AJ91)/30)</f>
        <v>0</v>
      </c>
      <c r="AJ92" s="90"/>
      <c r="AK92" s="166"/>
    </row>
    <row r="93" spans="1:37" ht="11.45" customHeight="1" x14ac:dyDescent="0.2">
      <c r="A93" s="89"/>
      <c r="B93" s="98" t="s">
        <v>57</v>
      </c>
      <c r="C93" s="98"/>
      <c r="D93" s="98"/>
      <c r="E93" s="98"/>
      <c r="F93" s="10">
        <f>SUM(F82:F91)-F92*30</f>
        <v>0</v>
      </c>
      <c r="G93" s="98" t="s">
        <v>57</v>
      </c>
      <c r="H93" s="98"/>
      <c r="I93" s="98"/>
      <c r="J93" s="98"/>
      <c r="K93" s="99">
        <f>SUM(K82:M91)-K92*30</f>
        <v>0</v>
      </c>
      <c r="L93" s="100"/>
      <c r="M93" s="101"/>
      <c r="N93" s="98" t="s">
        <v>57</v>
      </c>
      <c r="O93" s="98"/>
      <c r="P93" s="98"/>
      <c r="Q93" s="98"/>
      <c r="R93" s="98"/>
      <c r="S93" s="98"/>
      <c r="T93" s="99">
        <f>SUM(T82:V91)-T92*30</f>
        <v>0</v>
      </c>
      <c r="U93" s="100"/>
      <c r="V93" s="101"/>
      <c r="W93" s="91" t="s">
        <v>57</v>
      </c>
      <c r="X93" s="92"/>
      <c r="Y93" s="92"/>
      <c r="Z93" s="92"/>
      <c r="AA93" s="93"/>
      <c r="AB93" s="90">
        <f>SUM(AB82:AC91)-AB92*30</f>
        <v>0</v>
      </c>
      <c r="AC93" s="90"/>
      <c r="AD93" s="91" t="s">
        <v>57</v>
      </c>
      <c r="AE93" s="92"/>
      <c r="AF93" s="92"/>
      <c r="AG93" s="92"/>
      <c r="AH93" s="93"/>
      <c r="AI93" s="90">
        <f>SUM(AI82:AJ91)-AI92*30</f>
        <v>0</v>
      </c>
      <c r="AJ93" s="90"/>
      <c r="AK93" s="166"/>
    </row>
    <row r="94" spans="1:37" ht="11.45" customHeight="1" thickBot="1" x14ac:dyDescent="0.25">
      <c r="A94" s="89"/>
      <c r="B94" s="94" t="s">
        <v>65</v>
      </c>
      <c r="C94" s="94"/>
      <c r="D94" s="94"/>
      <c r="E94" s="94"/>
      <c r="F94" s="24">
        <f>F92*0.25+IF(F93&gt;15,0.25,0)</f>
        <v>0</v>
      </c>
      <c r="G94" s="94" t="s">
        <v>65</v>
      </c>
      <c r="H94" s="94"/>
      <c r="I94" s="94"/>
      <c r="J94" s="94"/>
      <c r="K94" s="95">
        <f>K92*0.25+IF(K93&gt;15,0.25,0)</f>
        <v>0</v>
      </c>
      <c r="L94" s="96"/>
      <c r="M94" s="97"/>
      <c r="N94" s="94" t="s">
        <v>65</v>
      </c>
      <c r="O94" s="94"/>
      <c r="P94" s="94"/>
      <c r="Q94" s="94"/>
      <c r="R94" s="94"/>
      <c r="S94" s="94"/>
      <c r="T94" s="95">
        <f>T92*0.25+IF(T93&gt;15,0.25,0)</f>
        <v>0</v>
      </c>
      <c r="U94" s="96"/>
      <c r="V94" s="97"/>
      <c r="W94" s="78" t="s">
        <v>65</v>
      </c>
      <c r="X94" s="79"/>
      <c r="Y94" s="79"/>
      <c r="Z94" s="79"/>
      <c r="AA94" s="80"/>
      <c r="AB94" s="81">
        <f>AB92*0.25+IF(AB93&gt;15,0.25,0)</f>
        <v>0</v>
      </c>
      <c r="AC94" s="81"/>
      <c r="AD94" s="78" t="s">
        <v>65</v>
      </c>
      <c r="AE94" s="79"/>
      <c r="AF94" s="79"/>
      <c r="AG94" s="79"/>
      <c r="AH94" s="80"/>
      <c r="AI94" s="81">
        <f>AI92*0.25+IF(AI93&gt;15,0.25,0)</f>
        <v>0</v>
      </c>
      <c r="AJ94" s="81"/>
      <c r="AK94" s="166"/>
    </row>
    <row r="95" spans="1:37" ht="11.45" customHeight="1" thickBot="1" x14ac:dyDescent="0.25">
      <c r="A95" s="89"/>
      <c r="B95" s="82" t="s">
        <v>68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4"/>
      <c r="AH95" s="85">
        <f>SUM(F78,K78,T78,AB78,AI78,F94,K94,T94,AB94,AI94)</f>
        <v>0</v>
      </c>
      <c r="AI95" s="86"/>
      <c r="AJ95" s="87"/>
      <c r="AK95" s="166"/>
    </row>
    <row r="96" spans="1:37" ht="11.45" customHeight="1" x14ac:dyDescent="0.2">
      <c r="A96" s="89"/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66"/>
    </row>
    <row r="97" spans="1:37" ht="13.9" customHeight="1" x14ac:dyDescent="0.2">
      <c r="A97" s="89"/>
      <c r="B97" s="147" t="s">
        <v>77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66"/>
    </row>
    <row r="98" spans="1:37" ht="75" customHeight="1" x14ac:dyDescent="0.2">
      <c r="A98" s="89"/>
      <c r="B98" s="148" t="s">
        <v>48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66"/>
    </row>
    <row r="99" spans="1:37" ht="11.45" customHeight="1" x14ac:dyDescent="0.2">
      <c r="A99" s="89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66"/>
    </row>
    <row r="100" spans="1:37" ht="11.45" customHeight="1" x14ac:dyDescent="0.2">
      <c r="A100" s="89"/>
      <c r="B100" s="133" t="s">
        <v>53</v>
      </c>
      <c r="C100" s="133"/>
      <c r="D100" s="133"/>
      <c r="E100" s="134"/>
      <c r="F100" s="135"/>
      <c r="G100" s="133" t="s">
        <v>53</v>
      </c>
      <c r="H100" s="133"/>
      <c r="I100" s="133"/>
      <c r="J100" s="134"/>
      <c r="K100" s="136"/>
      <c r="L100" s="136"/>
      <c r="M100" s="136"/>
      <c r="N100" s="133" t="s">
        <v>53</v>
      </c>
      <c r="O100" s="133"/>
      <c r="P100" s="133"/>
      <c r="Q100" s="134"/>
      <c r="R100" s="136"/>
      <c r="S100" s="136"/>
      <c r="T100" s="136"/>
      <c r="U100" s="136"/>
      <c r="V100" s="135"/>
      <c r="W100" s="124" t="s">
        <v>53</v>
      </c>
      <c r="X100" s="125"/>
      <c r="Y100" s="126"/>
      <c r="Z100" s="123"/>
      <c r="AA100" s="123"/>
      <c r="AB100" s="123"/>
      <c r="AC100" s="123"/>
      <c r="AD100" s="124" t="s">
        <v>53</v>
      </c>
      <c r="AE100" s="125"/>
      <c r="AF100" s="126"/>
      <c r="AG100" s="123"/>
      <c r="AH100" s="123"/>
      <c r="AI100" s="123"/>
      <c r="AJ100" s="123"/>
      <c r="AK100" s="166"/>
    </row>
    <row r="101" spans="1:37" x14ac:dyDescent="0.2">
      <c r="A101" s="89"/>
      <c r="B101" s="119" t="s">
        <v>54</v>
      </c>
      <c r="C101" s="119"/>
      <c r="D101" s="119"/>
      <c r="E101" s="8" t="s">
        <v>55</v>
      </c>
      <c r="F101" s="11" t="s">
        <v>66</v>
      </c>
      <c r="G101" s="119" t="s">
        <v>54</v>
      </c>
      <c r="H101" s="119"/>
      <c r="I101" s="119"/>
      <c r="J101" s="8" t="s">
        <v>55</v>
      </c>
      <c r="K101" s="120" t="s">
        <v>66</v>
      </c>
      <c r="L101" s="121"/>
      <c r="M101" s="122"/>
      <c r="N101" s="119" t="s">
        <v>54</v>
      </c>
      <c r="O101" s="119"/>
      <c r="P101" s="119"/>
      <c r="Q101" s="120" t="s">
        <v>55</v>
      </c>
      <c r="R101" s="121"/>
      <c r="S101" s="122"/>
      <c r="T101" s="120" t="s">
        <v>66</v>
      </c>
      <c r="U101" s="121"/>
      <c r="V101" s="121"/>
      <c r="W101" s="120" t="s">
        <v>54</v>
      </c>
      <c r="X101" s="121"/>
      <c r="Y101" s="122"/>
      <c r="Z101" s="119" t="s">
        <v>55</v>
      </c>
      <c r="AA101" s="119"/>
      <c r="AB101" s="119" t="s">
        <v>66</v>
      </c>
      <c r="AC101" s="119"/>
      <c r="AD101" s="120" t="s">
        <v>54</v>
      </c>
      <c r="AE101" s="121"/>
      <c r="AF101" s="122"/>
      <c r="AG101" s="119" t="s">
        <v>55</v>
      </c>
      <c r="AH101" s="119"/>
      <c r="AI101" s="119" t="s">
        <v>66</v>
      </c>
      <c r="AJ101" s="119"/>
      <c r="AK101" s="166"/>
    </row>
    <row r="102" spans="1:37" x14ac:dyDescent="0.2">
      <c r="A102" s="89"/>
      <c r="B102" s="117"/>
      <c r="C102" s="117"/>
      <c r="D102" s="117"/>
      <c r="E102" s="23"/>
      <c r="F102" s="9">
        <f>IF(E102=0,0,DAYS360(B102,E102+1))</f>
        <v>0</v>
      </c>
      <c r="G102" s="117"/>
      <c r="H102" s="117"/>
      <c r="I102" s="117"/>
      <c r="J102" s="23"/>
      <c r="K102" s="112">
        <f>IF(J102=0,0,DAYS360(G102,J102+1))</f>
        <v>0</v>
      </c>
      <c r="L102" s="113"/>
      <c r="M102" s="118"/>
      <c r="N102" s="117"/>
      <c r="O102" s="117"/>
      <c r="P102" s="117"/>
      <c r="Q102" s="114"/>
      <c r="R102" s="115"/>
      <c r="S102" s="116"/>
      <c r="T102" s="112">
        <f>IF(Q102=0,0,DAYS360(N102,Q102+1))</f>
        <v>0</v>
      </c>
      <c r="U102" s="113"/>
      <c r="V102" s="113"/>
      <c r="W102" s="114"/>
      <c r="X102" s="115"/>
      <c r="Y102" s="116"/>
      <c r="Z102" s="117"/>
      <c r="AA102" s="117"/>
      <c r="AB102" s="111">
        <f>IF(Z102=0,0,DAYS360(W102,Z102+1))</f>
        <v>0</v>
      </c>
      <c r="AC102" s="111"/>
      <c r="AD102" s="114"/>
      <c r="AE102" s="115"/>
      <c r="AF102" s="116"/>
      <c r="AG102" s="117"/>
      <c r="AH102" s="117"/>
      <c r="AI102" s="111">
        <f>IF(AG102=0,0,DAYS360(AD102,AG102+1))</f>
        <v>0</v>
      </c>
      <c r="AJ102" s="111"/>
      <c r="AK102" s="166"/>
    </row>
    <row r="103" spans="1:37" ht="11.45" customHeight="1" x14ac:dyDescent="0.2">
      <c r="A103" s="89"/>
      <c r="B103" s="117"/>
      <c r="C103" s="117"/>
      <c r="D103" s="117"/>
      <c r="E103" s="23"/>
      <c r="F103" s="9">
        <f t="shared" ref="F103:F111" si="20">IF(E103=0,0,DAYS360(B103,E103+1))</f>
        <v>0</v>
      </c>
      <c r="G103" s="117"/>
      <c r="H103" s="117"/>
      <c r="I103" s="117"/>
      <c r="J103" s="23"/>
      <c r="K103" s="112">
        <f>IF(J103=0,0,DAYS360(G103,J103+1))</f>
        <v>0</v>
      </c>
      <c r="L103" s="113"/>
      <c r="M103" s="118"/>
      <c r="N103" s="117"/>
      <c r="O103" s="117"/>
      <c r="P103" s="117"/>
      <c r="Q103" s="114"/>
      <c r="R103" s="115"/>
      <c r="S103" s="116"/>
      <c r="T103" s="112">
        <f t="shared" ref="T103:T111" si="21">IF(Q103=0,0,DAYS360(N103,Q103+1))</f>
        <v>0</v>
      </c>
      <c r="U103" s="113"/>
      <c r="V103" s="113"/>
      <c r="W103" s="117"/>
      <c r="X103" s="117"/>
      <c r="Y103" s="117"/>
      <c r="Z103" s="117"/>
      <c r="AA103" s="117"/>
      <c r="AB103" s="111">
        <f t="shared" ref="AB103:AB111" si="22">IF(Z103=0,0,DAYS360(W103,Z103+1))</f>
        <v>0</v>
      </c>
      <c r="AC103" s="111"/>
      <c r="AD103" s="114"/>
      <c r="AE103" s="115"/>
      <c r="AF103" s="116"/>
      <c r="AG103" s="114"/>
      <c r="AH103" s="116"/>
      <c r="AI103" s="111">
        <f t="shared" ref="AI103:AI111" si="23">IF(AG103=0,0,DAYS360(AD103,AG103+1))</f>
        <v>0</v>
      </c>
      <c r="AJ103" s="111"/>
      <c r="AK103" s="166"/>
    </row>
    <row r="104" spans="1:37" ht="11.45" customHeight="1" x14ac:dyDescent="0.2">
      <c r="A104" s="89"/>
      <c r="B104" s="117"/>
      <c r="C104" s="117"/>
      <c r="D104" s="117"/>
      <c r="E104" s="23"/>
      <c r="F104" s="9">
        <f t="shared" si="20"/>
        <v>0</v>
      </c>
      <c r="G104" s="117"/>
      <c r="H104" s="117"/>
      <c r="I104" s="117"/>
      <c r="J104" s="23"/>
      <c r="K104" s="112">
        <f t="shared" ref="K104:K111" si="24">IF(J104=0,0,DAYS360(G104,J104+1))</f>
        <v>0</v>
      </c>
      <c r="L104" s="113"/>
      <c r="M104" s="118"/>
      <c r="N104" s="117"/>
      <c r="O104" s="117"/>
      <c r="P104" s="117"/>
      <c r="Q104" s="114"/>
      <c r="R104" s="115"/>
      <c r="S104" s="116"/>
      <c r="T104" s="112">
        <f t="shared" si="21"/>
        <v>0</v>
      </c>
      <c r="U104" s="113"/>
      <c r="V104" s="113"/>
      <c r="W104" s="114"/>
      <c r="X104" s="115"/>
      <c r="Y104" s="116"/>
      <c r="Z104" s="117"/>
      <c r="AA104" s="117"/>
      <c r="AB104" s="111">
        <f t="shared" si="22"/>
        <v>0</v>
      </c>
      <c r="AC104" s="111"/>
      <c r="AD104" s="114"/>
      <c r="AE104" s="115"/>
      <c r="AF104" s="116"/>
      <c r="AG104" s="117"/>
      <c r="AH104" s="117"/>
      <c r="AI104" s="111">
        <f t="shared" si="23"/>
        <v>0</v>
      </c>
      <c r="AJ104" s="111"/>
      <c r="AK104" s="166"/>
    </row>
    <row r="105" spans="1:37" ht="11.45" customHeight="1" x14ac:dyDescent="0.2">
      <c r="A105" s="89"/>
      <c r="B105" s="117"/>
      <c r="C105" s="117"/>
      <c r="D105" s="117"/>
      <c r="E105" s="23"/>
      <c r="F105" s="9">
        <f t="shared" si="20"/>
        <v>0</v>
      </c>
      <c r="G105" s="117"/>
      <c r="H105" s="117"/>
      <c r="I105" s="117"/>
      <c r="J105" s="23"/>
      <c r="K105" s="112">
        <f t="shared" si="24"/>
        <v>0</v>
      </c>
      <c r="L105" s="113"/>
      <c r="M105" s="118"/>
      <c r="N105" s="117"/>
      <c r="O105" s="117"/>
      <c r="P105" s="117"/>
      <c r="Q105" s="114"/>
      <c r="R105" s="115"/>
      <c r="S105" s="116"/>
      <c r="T105" s="112">
        <f t="shared" si="21"/>
        <v>0</v>
      </c>
      <c r="U105" s="113"/>
      <c r="V105" s="113"/>
      <c r="W105" s="114"/>
      <c r="X105" s="115"/>
      <c r="Y105" s="116"/>
      <c r="Z105" s="117"/>
      <c r="AA105" s="117"/>
      <c r="AB105" s="111">
        <f t="shared" si="22"/>
        <v>0</v>
      </c>
      <c r="AC105" s="111"/>
      <c r="AD105" s="114"/>
      <c r="AE105" s="115"/>
      <c r="AF105" s="116"/>
      <c r="AG105" s="117"/>
      <c r="AH105" s="117"/>
      <c r="AI105" s="111">
        <f t="shared" si="23"/>
        <v>0</v>
      </c>
      <c r="AJ105" s="111"/>
      <c r="AK105" s="166"/>
    </row>
    <row r="106" spans="1:37" ht="11.45" customHeight="1" x14ac:dyDescent="0.2">
      <c r="A106" s="89"/>
      <c r="B106" s="117"/>
      <c r="C106" s="117"/>
      <c r="D106" s="117"/>
      <c r="E106" s="23"/>
      <c r="F106" s="9">
        <f t="shared" si="20"/>
        <v>0</v>
      </c>
      <c r="G106" s="117"/>
      <c r="H106" s="117"/>
      <c r="I106" s="117"/>
      <c r="J106" s="23"/>
      <c r="K106" s="112">
        <f t="shared" si="24"/>
        <v>0</v>
      </c>
      <c r="L106" s="113"/>
      <c r="M106" s="118"/>
      <c r="N106" s="117"/>
      <c r="O106" s="117"/>
      <c r="P106" s="117"/>
      <c r="Q106" s="114"/>
      <c r="R106" s="115"/>
      <c r="S106" s="116"/>
      <c r="T106" s="112">
        <f t="shared" si="21"/>
        <v>0</v>
      </c>
      <c r="U106" s="113"/>
      <c r="V106" s="113"/>
      <c r="W106" s="114"/>
      <c r="X106" s="115"/>
      <c r="Y106" s="116"/>
      <c r="Z106" s="117"/>
      <c r="AA106" s="117"/>
      <c r="AB106" s="111">
        <f t="shared" si="22"/>
        <v>0</v>
      </c>
      <c r="AC106" s="111"/>
      <c r="AD106" s="114"/>
      <c r="AE106" s="115"/>
      <c r="AF106" s="116"/>
      <c r="AG106" s="117"/>
      <c r="AH106" s="117"/>
      <c r="AI106" s="111">
        <f t="shared" si="23"/>
        <v>0</v>
      </c>
      <c r="AJ106" s="111"/>
      <c r="AK106" s="166"/>
    </row>
    <row r="107" spans="1:37" ht="11.45" customHeight="1" x14ac:dyDescent="0.2">
      <c r="A107" s="89"/>
      <c r="B107" s="117"/>
      <c r="C107" s="117"/>
      <c r="D107" s="117"/>
      <c r="E107" s="23"/>
      <c r="F107" s="9">
        <f t="shared" si="20"/>
        <v>0</v>
      </c>
      <c r="G107" s="117"/>
      <c r="H107" s="117"/>
      <c r="I107" s="117"/>
      <c r="J107" s="23"/>
      <c r="K107" s="112">
        <f t="shared" si="24"/>
        <v>0</v>
      </c>
      <c r="L107" s="113"/>
      <c r="M107" s="118"/>
      <c r="N107" s="117"/>
      <c r="O107" s="117"/>
      <c r="P107" s="117"/>
      <c r="Q107" s="114"/>
      <c r="R107" s="115"/>
      <c r="S107" s="116"/>
      <c r="T107" s="112">
        <f t="shared" si="21"/>
        <v>0</v>
      </c>
      <c r="U107" s="113"/>
      <c r="V107" s="113"/>
      <c r="W107" s="114"/>
      <c r="X107" s="115"/>
      <c r="Y107" s="116"/>
      <c r="Z107" s="117"/>
      <c r="AA107" s="117"/>
      <c r="AB107" s="111">
        <f t="shared" si="22"/>
        <v>0</v>
      </c>
      <c r="AC107" s="111"/>
      <c r="AD107" s="114"/>
      <c r="AE107" s="115"/>
      <c r="AF107" s="116"/>
      <c r="AG107" s="117"/>
      <c r="AH107" s="117"/>
      <c r="AI107" s="111">
        <f t="shared" si="23"/>
        <v>0</v>
      </c>
      <c r="AJ107" s="111"/>
      <c r="AK107" s="166"/>
    </row>
    <row r="108" spans="1:37" ht="11.45" customHeight="1" x14ac:dyDescent="0.2">
      <c r="A108" s="89"/>
      <c r="B108" s="117"/>
      <c r="C108" s="117"/>
      <c r="D108" s="117"/>
      <c r="E108" s="23"/>
      <c r="F108" s="9">
        <f t="shared" si="20"/>
        <v>0</v>
      </c>
      <c r="G108" s="117"/>
      <c r="H108" s="117"/>
      <c r="I108" s="117"/>
      <c r="J108" s="23"/>
      <c r="K108" s="112">
        <f t="shared" si="24"/>
        <v>0</v>
      </c>
      <c r="L108" s="113"/>
      <c r="M108" s="118"/>
      <c r="N108" s="117"/>
      <c r="O108" s="117"/>
      <c r="P108" s="117"/>
      <c r="Q108" s="114"/>
      <c r="R108" s="115"/>
      <c r="S108" s="116"/>
      <c r="T108" s="112">
        <f t="shared" si="21"/>
        <v>0</v>
      </c>
      <c r="U108" s="113"/>
      <c r="V108" s="113"/>
      <c r="W108" s="114"/>
      <c r="X108" s="115"/>
      <c r="Y108" s="116"/>
      <c r="Z108" s="117"/>
      <c r="AA108" s="117"/>
      <c r="AB108" s="111">
        <f t="shared" si="22"/>
        <v>0</v>
      </c>
      <c r="AC108" s="111"/>
      <c r="AD108" s="114"/>
      <c r="AE108" s="115"/>
      <c r="AF108" s="116"/>
      <c r="AG108" s="117"/>
      <c r="AH108" s="117"/>
      <c r="AI108" s="111">
        <f t="shared" si="23"/>
        <v>0</v>
      </c>
      <c r="AJ108" s="111"/>
      <c r="AK108" s="166"/>
    </row>
    <row r="109" spans="1:37" ht="11.45" customHeight="1" x14ac:dyDescent="0.2">
      <c r="A109" s="89"/>
      <c r="B109" s="117"/>
      <c r="C109" s="117"/>
      <c r="D109" s="117"/>
      <c r="E109" s="23"/>
      <c r="F109" s="9">
        <f t="shared" si="20"/>
        <v>0</v>
      </c>
      <c r="G109" s="117"/>
      <c r="H109" s="117"/>
      <c r="I109" s="117"/>
      <c r="J109" s="23"/>
      <c r="K109" s="112">
        <f t="shared" si="24"/>
        <v>0</v>
      </c>
      <c r="L109" s="113"/>
      <c r="M109" s="118"/>
      <c r="N109" s="117"/>
      <c r="O109" s="117"/>
      <c r="P109" s="117"/>
      <c r="Q109" s="114"/>
      <c r="R109" s="115"/>
      <c r="S109" s="116"/>
      <c r="T109" s="112">
        <f t="shared" si="21"/>
        <v>0</v>
      </c>
      <c r="U109" s="113"/>
      <c r="V109" s="113"/>
      <c r="W109" s="114"/>
      <c r="X109" s="115"/>
      <c r="Y109" s="116"/>
      <c r="Z109" s="117"/>
      <c r="AA109" s="117"/>
      <c r="AB109" s="111">
        <f t="shared" si="22"/>
        <v>0</v>
      </c>
      <c r="AC109" s="111"/>
      <c r="AD109" s="114"/>
      <c r="AE109" s="115"/>
      <c r="AF109" s="116"/>
      <c r="AG109" s="117"/>
      <c r="AH109" s="117"/>
      <c r="AI109" s="111">
        <f t="shared" si="23"/>
        <v>0</v>
      </c>
      <c r="AJ109" s="111"/>
      <c r="AK109" s="166"/>
    </row>
    <row r="110" spans="1:37" ht="11.45" customHeight="1" x14ac:dyDescent="0.2">
      <c r="A110" s="89"/>
      <c r="B110" s="117"/>
      <c r="C110" s="117"/>
      <c r="D110" s="117"/>
      <c r="E110" s="23"/>
      <c r="F110" s="9">
        <f t="shared" si="20"/>
        <v>0</v>
      </c>
      <c r="G110" s="117"/>
      <c r="H110" s="117"/>
      <c r="I110" s="117"/>
      <c r="J110" s="23"/>
      <c r="K110" s="112">
        <f t="shared" si="24"/>
        <v>0</v>
      </c>
      <c r="L110" s="113"/>
      <c r="M110" s="118"/>
      <c r="N110" s="117"/>
      <c r="O110" s="117"/>
      <c r="P110" s="117"/>
      <c r="Q110" s="114"/>
      <c r="R110" s="115"/>
      <c r="S110" s="116"/>
      <c r="T110" s="112">
        <f t="shared" si="21"/>
        <v>0</v>
      </c>
      <c r="U110" s="113"/>
      <c r="V110" s="113"/>
      <c r="W110" s="114"/>
      <c r="X110" s="115"/>
      <c r="Y110" s="116"/>
      <c r="Z110" s="117"/>
      <c r="AA110" s="117"/>
      <c r="AB110" s="111">
        <f t="shared" si="22"/>
        <v>0</v>
      </c>
      <c r="AC110" s="111"/>
      <c r="AD110" s="114"/>
      <c r="AE110" s="115"/>
      <c r="AF110" s="116"/>
      <c r="AG110" s="117"/>
      <c r="AH110" s="117"/>
      <c r="AI110" s="111">
        <f t="shared" si="23"/>
        <v>0</v>
      </c>
      <c r="AJ110" s="111"/>
      <c r="AK110" s="166"/>
    </row>
    <row r="111" spans="1:37" ht="11.45" customHeight="1" x14ac:dyDescent="0.2">
      <c r="A111" s="89"/>
      <c r="B111" s="117"/>
      <c r="C111" s="117"/>
      <c r="D111" s="117"/>
      <c r="E111" s="23"/>
      <c r="F111" s="9">
        <f t="shared" si="20"/>
        <v>0</v>
      </c>
      <c r="G111" s="117"/>
      <c r="H111" s="117"/>
      <c r="I111" s="117"/>
      <c r="J111" s="23"/>
      <c r="K111" s="112">
        <f t="shared" si="24"/>
        <v>0</v>
      </c>
      <c r="L111" s="113"/>
      <c r="M111" s="118"/>
      <c r="N111" s="117"/>
      <c r="O111" s="117"/>
      <c r="P111" s="117"/>
      <c r="Q111" s="114"/>
      <c r="R111" s="115"/>
      <c r="S111" s="116"/>
      <c r="T111" s="112">
        <f t="shared" si="21"/>
        <v>0</v>
      </c>
      <c r="U111" s="113"/>
      <c r="V111" s="113"/>
      <c r="W111" s="114"/>
      <c r="X111" s="115"/>
      <c r="Y111" s="116"/>
      <c r="Z111" s="117"/>
      <c r="AA111" s="117"/>
      <c r="AB111" s="111">
        <f t="shared" si="22"/>
        <v>0</v>
      </c>
      <c r="AC111" s="111"/>
      <c r="AD111" s="114"/>
      <c r="AE111" s="115"/>
      <c r="AF111" s="116"/>
      <c r="AG111" s="117"/>
      <c r="AH111" s="117"/>
      <c r="AI111" s="111">
        <f t="shared" si="23"/>
        <v>0</v>
      </c>
      <c r="AJ111" s="111"/>
      <c r="AK111" s="166"/>
    </row>
    <row r="112" spans="1:37" ht="11.45" customHeight="1" x14ac:dyDescent="0.2">
      <c r="A112" s="89"/>
      <c r="B112" s="98" t="s">
        <v>56</v>
      </c>
      <c r="C112" s="98"/>
      <c r="D112" s="98"/>
      <c r="E112" s="98"/>
      <c r="F112" s="10">
        <f>INT(SUM(F102:F111)/30)</f>
        <v>0</v>
      </c>
      <c r="G112" s="98" t="s">
        <v>56</v>
      </c>
      <c r="H112" s="98"/>
      <c r="I112" s="98"/>
      <c r="J112" s="98"/>
      <c r="K112" s="99">
        <f>INT(SUM(K102:M111)/30)</f>
        <v>0</v>
      </c>
      <c r="L112" s="100"/>
      <c r="M112" s="101"/>
      <c r="N112" s="98" t="s">
        <v>56</v>
      </c>
      <c r="O112" s="98"/>
      <c r="P112" s="98"/>
      <c r="Q112" s="98"/>
      <c r="R112" s="98"/>
      <c r="S112" s="98"/>
      <c r="T112" s="99">
        <f>INT(SUM(T102:V111)/30)</f>
        <v>0</v>
      </c>
      <c r="U112" s="100"/>
      <c r="V112" s="101"/>
      <c r="W112" s="91" t="s">
        <v>56</v>
      </c>
      <c r="X112" s="92"/>
      <c r="Y112" s="92"/>
      <c r="Z112" s="92"/>
      <c r="AA112" s="93"/>
      <c r="AB112" s="90">
        <f>INT(SUM(AB102:AC111)/30)</f>
        <v>0</v>
      </c>
      <c r="AC112" s="90"/>
      <c r="AD112" s="91" t="s">
        <v>56</v>
      </c>
      <c r="AE112" s="92"/>
      <c r="AF112" s="92"/>
      <c r="AG112" s="92"/>
      <c r="AH112" s="93"/>
      <c r="AI112" s="90">
        <f>INT(SUM(AI102:AJ111)/30)</f>
        <v>0</v>
      </c>
      <c r="AJ112" s="90"/>
      <c r="AK112" s="166"/>
    </row>
    <row r="113" spans="1:37" ht="11.45" customHeight="1" x14ac:dyDescent="0.2">
      <c r="A113" s="89"/>
      <c r="B113" s="98" t="s">
        <v>57</v>
      </c>
      <c r="C113" s="98"/>
      <c r="D113" s="98"/>
      <c r="E113" s="98"/>
      <c r="F113" s="10">
        <f>SUM(F102:F111)-F112*30</f>
        <v>0</v>
      </c>
      <c r="G113" s="98" t="s">
        <v>57</v>
      </c>
      <c r="H113" s="98"/>
      <c r="I113" s="98"/>
      <c r="J113" s="98"/>
      <c r="K113" s="99">
        <f>SUM(K102:M111)-K112*30</f>
        <v>0</v>
      </c>
      <c r="L113" s="100"/>
      <c r="M113" s="101"/>
      <c r="N113" s="98" t="s">
        <v>57</v>
      </c>
      <c r="O113" s="98"/>
      <c r="P113" s="98"/>
      <c r="Q113" s="98"/>
      <c r="R113" s="98"/>
      <c r="S113" s="98"/>
      <c r="T113" s="99">
        <f>SUM(T102:V111)-T112*30</f>
        <v>0</v>
      </c>
      <c r="U113" s="100"/>
      <c r="V113" s="101"/>
      <c r="W113" s="91" t="s">
        <v>57</v>
      </c>
      <c r="X113" s="92"/>
      <c r="Y113" s="92"/>
      <c r="Z113" s="92"/>
      <c r="AA113" s="93"/>
      <c r="AB113" s="90">
        <f>SUM(AB102:AC111)-AB112*30</f>
        <v>0</v>
      </c>
      <c r="AC113" s="90"/>
      <c r="AD113" s="91" t="s">
        <v>57</v>
      </c>
      <c r="AE113" s="92"/>
      <c r="AF113" s="92"/>
      <c r="AG113" s="92"/>
      <c r="AH113" s="93"/>
      <c r="AI113" s="90">
        <f>SUM(AI102:AJ111)-AI112*30</f>
        <v>0</v>
      </c>
      <c r="AJ113" s="90"/>
      <c r="AK113" s="166"/>
    </row>
    <row r="114" spans="1:37" ht="11.45" customHeight="1" x14ac:dyDescent="0.2">
      <c r="A114" s="89"/>
      <c r="B114" s="137" t="s">
        <v>65</v>
      </c>
      <c r="C114" s="137"/>
      <c r="D114" s="137"/>
      <c r="E114" s="137"/>
      <c r="F114" s="13">
        <f>F112*0.15+IF(F113&gt;15,0.15,0)</f>
        <v>0</v>
      </c>
      <c r="G114" s="137" t="s">
        <v>65</v>
      </c>
      <c r="H114" s="137"/>
      <c r="I114" s="137"/>
      <c r="J114" s="137"/>
      <c r="K114" s="138">
        <f>K112*0.15+IF(K113&gt;15,0.15,0)</f>
        <v>0</v>
      </c>
      <c r="L114" s="139"/>
      <c r="M114" s="140"/>
      <c r="N114" s="137" t="s">
        <v>65</v>
      </c>
      <c r="O114" s="137"/>
      <c r="P114" s="137"/>
      <c r="Q114" s="137"/>
      <c r="R114" s="137"/>
      <c r="S114" s="137"/>
      <c r="T114" s="138">
        <f>T112*0.15+IF(T113&gt;15,0.15,0)</f>
        <v>0</v>
      </c>
      <c r="U114" s="139"/>
      <c r="V114" s="140"/>
      <c r="W114" s="127" t="s">
        <v>65</v>
      </c>
      <c r="X114" s="128"/>
      <c r="Y114" s="128"/>
      <c r="Z114" s="128"/>
      <c r="AA114" s="129"/>
      <c r="AB114" s="130">
        <f>AB112*0.15+IF(AB113&gt;15,0.15,0)</f>
        <v>0</v>
      </c>
      <c r="AC114" s="130"/>
      <c r="AD114" s="127" t="s">
        <v>65</v>
      </c>
      <c r="AE114" s="128"/>
      <c r="AF114" s="128"/>
      <c r="AG114" s="128"/>
      <c r="AH114" s="129"/>
      <c r="AI114" s="130">
        <f>AI112*0.15+IF(AI113&gt;15,0.15,0)</f>
        <v>0</v>
      </c>
      <c r="AJ114" s="130"/>
      <c r="AK114" s="166"/>
    </row>
    <row r="115" spans="1:37" ht="11.45" customHeight="1" x14ac:dyDescent="0.2">
      <c r="A115" s="89"/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66"/>
    </row>
    <row r="116" spans="1:37" ht="11.45" customHeight="1" x14ac:dyDescent="0.2">
      <c r="A116" s="89"/>
      <c r="B116" s="133" t="s">
        <v>53</v>
      </c>
      <c r="C116" s="133"/>
      <c r="D116" s="133"/>
      <c r="E116" s="134"/>
      <c r="F116" s="135"/>
      <c r="G116" s="133" t="s">
        <v>53</v>
      </c>
      <c r="H116" s="133"/>
      <c r="I116" s="133"/>
      <c r="J116" s="134"/>
      <c r="K116" s="136"/>
      <c r="L116" s="136"/>
      <c r="M116" s="136"/>
      <c r="N116" s="133" t="s">
        <v>53</v>
      </c>
      <c r="O116" s="133"/>
      <c r="P116" s="133"/>
      <c r="Q116" s="134"/>
      <c r="R116" s="136"/>
      <c r="S116" s="136"/>
      <c r="T116" s="136"/>
      <c r="U116" s="136"/>
      <c r="V116" s="135"/>
      <c r="W116" s="124" t="s">
        <v>53</v>
      </c>
      <c r="X116" s="125"/>
      <c r="Y116" s="126"/>
      <c r="Z116" s="123"/>
      <c r="AA116" s="123"/>
      <c r="AB116" s="123"/>
      <c r="AC116" s="123"/>
      <c r="AD116" s="124" t="s">
        <v>53</v>
      </c>
      <c r="AE116" s="125"/>
      <c r="AF116" s="126"/>
      <c r="AG116" s="123"/>
      <c r="AH116" s="123"/>
      <c r="AI116" s="123"/>
      <c r="AJ116" s="123"/>
      <c r="AK116" s="166"/>
    </row>
    <row r="117" spans="1:37" x14ac:dyDescent="0.2">
      <c r="A117" s="89"/>
      <c r="B117" s="119" t="s">
        <v>54</v>
      </c>
      <c r="C117" s="119"/>
      <c r="D117" s="119"/>
      <c r="E117" s="37" t="s">
        <v>55</v>
      </c>
      <c r="F117" s="11" t="s">
        <v>66</v>
      </c>
      <c r="G117" s="119" t="s">
        <v>54</v>
      </c>
      <c r="H117" s="119"/>
      <c r="I117" s="119"/>
      <c r="J117" s="37" t="s">
        <v>55</v>
      </c>
      <c r="K117" s="120" t="s">
        <v>66</v>
      </c>
      <c r="L117" s="121"/>
      <c r="M117" s="122"/>
      <c r="N117" s="119" t="s">
        <v>54</v>
      </c>
      <c r="O117" s="119"/>
      <c r="P117" s="119"/>
      <c r="Q117" s="120" t="s">
        <v>55</v>
      </c>
      <c r="R117" s="121"/>
      <c r="S117" s="122"/>
      <c r="T117" s="120" t="s">
        <v>66</v>
      </c>
      <c r="U117" s="121"/>
      <c r="V117" s="121"/>
      <c r="W117" s="120" t="s">
        <v>54</v>
      </c>
      <c r="X117" s="121"/>
      <c r="Y117" s="122"/>
      <c r="Z117" s="119" t="s">
        <v>55</v>
      </c>
      <c r="AA117" s="119"/>
      <c r="AB117" s="119" t="s">
        <v>66</v>
      </c>
      <c r="AC117" s="119"/>
      <c r="AD117" s="120" t="s">
        <v>54</v>
      </c>
      <c r="AE117" s="121"/>
      <c r="AF117" s="122"/>
      <c r="AG117" s="119" t="s">
        <v>55</v>
      </c>
      <c r="AH117" s="119"/>
      <c r="AI117" s="119" t="s">
        <v>66</v>
      </c>
      <c r="AJ117" s="119"/>
      <c r="AK117" s="166"/>
    </row>
    <row r="118" spans="1:37" x14ac:dyDescent="0.2">
      <c r="A118" s="89"/>
      <c r="B118" s="117"/>
      <c r="C118" s="117"/>
      <c r="D118" s="117"/>
      <c r="E118" s="38"/>
      <c r="F118" s="39">
        <f>IF(E118=0,0,DAYS360(B118,E118+1))</f>
        <v>0</v>
      </c>
      <c r="G118" s="117"/>
      <c r="H118" s="117"/>
      <c r="I118" s="117"/>
      <c r="J118" s="38"/>
      <c r="K118" s="112">
        <f>IF(J118=0,0,DAYS360(G118,J118+1))</f>
        <v>0</v>
      </c>
      <c r="L118" s="113"/>
      <c r="M118" s="118"/>
      <c r="N118" s="117"/>
      <c r="O118" s="117"/>
      <c r="P118" s="117"/>
      <c r="Q118" s="114"/>
      <c r="R118" s="115"/>
      <c r="S118" s="116"/>
      <c r="T118" s="112">
        <f>IF(Q118=0,0,DAYS360(N118,Q118+1))</f>
        <v>0</v>
      </c>
      <c r="U118" s="113"/>
      <c r="V118" s="113"/>
      <c r="W118" s="114"/>
      <c r="X118" s="115"/>
      <c r="Y118" s="116"/>
      <c r="Z118" s="117"/>
      <c r="AA118" s="117"/>
      <c r="AB118" s="111">
        <f>IF(Z118=0,0,DAYS360(W118,Z118+1))</f>
        <v>0</v>
      </c>
      <c r="AC118" s="111"/>
      <c r="AD118" s="114"/>
      <c r="AE118" s="115"/>
      <c r="AF118" s="116"/>
      <c r="AG118" s="117"/>
      <c r="AH118" s="117"/>
      <c r="AI118" s="111">
        <f>IF(AG118=0,0,DAYS360(AD118,AG118+1))</f>
        <v>0</v>
      </c>
      <c r="AJ118" s="111"/>
      <c r="AK118" s="166"/>
    </row>
    <row r="119" spans="1:37" ht="11.45" customHeight="1" x14ac:dyDescent="0.2">
      <c r="A119" s="89"/>
      <c r="B119" s="117"/>
      <c r="C119" s="117"/>
      <c r="D119" s="117"/>
      <c r="E119" s="38"/>
      <c r="F119" s="39">
        <f t="shared" ref="F119:F127" si="25">IF(E119=0,0,DAYS360(B119,E119+1))</f>
        <v>0</v>
      </c>
      <c r="G119" s="117"/>
      <c r="H119" s="117"/>
      <c r="I119" s="117"/>
      <c r="J119" s="38"/>
      <c r="K119" s="112">
        <f>IF(J119=0,0,DAYS360(G119,J119+1))</f>
        <v>0</v>
      </c>
      <c r="L119" s="113"/>
      <c r="M119" s="118"/>
      <c r="N119" s="117"/>
      <c r="O119" s="117"/>
      <c r="P119" s="117"/>
      <c r="Q119" s="114"/>
      <c r="R119" s="115"/>
      <c r="S119" s="116"/>
      <c r="T119" s="112">
        <f t="shared" ref="T119:T127" si="26">IF(Q119=0,0,DAYS360(N119,Q119+1))</f>
        <v>0</v>
      </c>
      <c r="U119" s="113"/>
      <c r="V119" s="113"/>
      <c r="W119" s="117"/>
      <c r="X119" s="117"/>
      <c r="Y119" s="117"/>
      <c r="Z119" s="117"/>
      <c r="AA119" s="117"/>
      <c r="AB119" s="111">
        <f t="shared" ref="AB119:AB127" si="27">IF(Z119=0,0,DAYS360(W119,Z119+1))</f>
        <v>0</v>
      </c>
      <c r="AC119" s="111"/>
      <c r="AD119" s="114"/>
      <c r="AE119" s="115"/>
      <c r="AF119" s="116"/>
      <c r="AG119" s="114"/>
      <c r="AH119" s="116"/>
      <c r="AI119" s="111">
        <f t="shared" ref="AI119:AI127" si="28">IF(AG119=0,0,DAYS360(AD119,AG119+1))</f>
        <v>0</v>
      </c>
      <c r="AJ119" s="111"/>
      <c r="AK119" s="166"/>
    </row>
    <row r="120" spans="1:37" ht="11.45" customHeight="1" x14ac:dyDescent="0.2">
      <c r="A120" s="89"/>
      <c r="B120" s="117"/>
      <c r="C120" s="117"/>
      <c r="D120" s="117"/>
      <c r="E120" s="38"/>
      <c r="F120" s="39">
        <f t="shared" si="25"/>
        <v>0</v>
      </c>
      <c r="G120" s="117"/>
      <c r="H120" s="117"/>
      <c r="I120" s="117"/>
      <c r="J120" s="38"/>
      <c r="K120" s="112">
        <f t="shared" ref="K120:K127" si="29">IF(J120=0,0,DAYS360(G120,J120+1))</f>
        <v>0</v>
      </c>
      <c r="L120" s="113"/>
      <c r="M120" s="118"/>
      <c r="N120" s="117"/>
      <c r="O120" s="117"/>
      <c r="P120" s="117"/>
      <c r="Q120" s="114"/>
      <c r="R120" s="115"/>
      <c r="S120" s="116"/>
      <c r="T120" s="112">
        <f t="shared" si="26"/>
        <v>0</v>
      </c>
      <c r="U120" s="113"/>
      <c r="V120" s="113"/>
      <c r="W120" s="114"/>
      <c r="X120" s="115"/>
      <c r="Y120" s="116"/>
      <c r="Z120" s="117"/>
      <c r="AA120" s="117"/>
      <c r="AB120" s="111">
        <f t="shared" si="27"/>
        <v>0</v>
      </c>
      <c r="AC120" s="111"/>
      <c r="AD120" s="114"/>
      <c r="AE120" s="115"/>
      <c r="AF120" s="116"/>
      <c r="AG120" s="117"/>
      <c r="AH120" s="117"/>
      <c r="AI120" s="111">
        <f t="shared" si="28"/>
        <v>0</v>
      </c>
      <c r="AJ120" s="111"/>
      <c r="AK120" s="166"/>
    </row>
    <row r="121" spans="1:37" ht="11.45" customHeight="1" x14ac:dyDescent="0.2">
      <c r="A121" s="89"/>
      <c r="B121" s="117"/>
      <c r="C121" s="117"/>
      <c r="D121" s="117"/>
      <c r="E121" s="38"/>
      <c r="F121" s="39">
        <f t="shared" si="25"/>
        <v>0</v>
      </c>
      <c r="G121" s="117"/>
      <c r="H121" s="117"/>
      <c r="I121" s="117"/>
      <c r="J121" s="38"/>
      <c r="K121" s="112">
        <f t="shared" si="29"/>
        <v>0</v>
      </c>
      <c r="L121" s="113"/>
      <c r="M121" s="118"/>
      <c r="N121" s="117"/>
      <c r="O121" s="117"/>
      <c r="P121" s="117"/>
      <c r="Q121" s="114"/>
      <c r="R121" s="115"/>
      <c r="S121" s="116"/>
      <c r="T121" s="112">
        <f t="shared" si="26"/>
        <v>0</v>
      </c>
      <c r="U121" s="113"/>
      <c r="V121" s="113"/>
      <c r="W121" s="114"/>
      <c r="X121" s="115"/>
      <c r="Y121" s="116"/>
      <c r="Z121" s="117"/>
      <c r="AA121" s="117"/>
      <c r="AB121" s="111">
        <f t="shared" si="27"/>
        <v>0</v>
      </c>
      <c r="AC121" s="111"/>
      <c r="AD121" s="114"/>
      <c r="AE121" s="115"/>
      <c r="AF121" s="116"/>
      <c r="AG121" s="117"/>
      <c r="AH121" s="117"/>
      <c r="AI121" s="111">
        <f t="shared" si="28"/>
        <v>0</v>
      </c>
      <c r="AJ121" s="111"/>
      <c r="AK121" s="166"/>
    </row>
    <row r="122" spans="1:37" ht="11.45" customHeight="1" x14ac:dyDescent="0.2">
      <c r="A122" s="89"/>
      <c r="B122" s="117"/>
      <c r="C122" s="117"/>
      <c r="D122" s="117"/>
      <c r="E122" s="38"/>
      <c r="F122" s="39">
        <f t="shared" si="25"/>
        <v>0</v>
      </c>
      <c r="G122" s="117"/>
      <c r="H122" s="117"/>
      <c r="I122" s="117"/>
      <c r="J122" s="38"/>
      <c r="K122" s="112">
        <f t="shared" si="29"/>
        <v>0</v>
      </c>
      <c r="L122" s="113"/>
      <c r="M122" s="118"/>
      <c r="N122" s="117"/>
      <c r="O122" s="117"/>
      <c r="P122" s="117"/>
      <c r="Q122" s="114"/>
      <c r="R122" s="115"/>
      <c r="S122" s="116"/>
      <c r="T122" s="112">
        <f t="shared" si="26"/>
        <v>0</v>
      </c>
      <c r="U122" s="113"/>
      <c r="V122" s="113"/>
      <c r="W122" s="114"/>
      <c r="X122" s="115"/>
      <c r="Y122" s="116"/>
      <c r="Z122" s="117"/>
      <c r="AA122" s="117"/>
      <c r="AB122" s="111">
        <f t="shared" si="27"/>
        <v>0</v>
      </c>
      <c r="AC122" s="111"/>
      <c r="AD122" s="114"/>
      <c r="AE122" s="115"/>
      <c r="AF122" s="116"/>
      <c r="AG122" s="117"/>
      <c r="AH122" s="117"/>
      <c r="AI122" s="111">
        <f t="shared" si="28"/>
        <v>0</v>
      </c>
      <c r="AJ122" s="111"/>
      <c r="AK122" s="166"/>
    </row>
    <row r="123" spans="1:37" ht="11.45" customHeight="1" x14ac:dyDescent="0.2">
      <c r="A123" s="89"/>
      <c r="B123" s="117"/>
      <c r="C123" s="117"/>
      <c r="D123" s="117"/>
      <c r="E123" s="38"/>
      <c r="F123" s="39">
        <f t="shared" si="25"/>
        <v>0</v>
      </c>
      <c r="G123" s="117"/>
      <c r="H123" s="117"/>
      <c r="I123" s="117"/>
      <c r="J123" s="38"/>
      <c r="K123" s="112">
        <f t="shared" si="29"/>
        <v>0</v>
      </c>
      <c r="L123" s="113"/>
      <c r="M123" s="118"/>
      <c r="N123" s="117"/>
      <c r="O123" s="117"/>
      <c r="P123" s="117"/>
      <c r="Q123" s="114"/>
      <c r="R123" s="115"/>
      <c r="S123" s="116"/>
      <c r="T123" s="112">
        <f t="shared" si="26"/>
        <v>0</v>
      </c>
      <c r="U123" s="113"/>
      <c r="V123" s="113"/>
      <c r="W123" s="114"/>
      <c r="X123" s="115"/>
      <c r="Y123" s="116"/>
      <c r="Z123" s="117"/>
      <c r="AA123" s="117"/>
      <c r="AB123" s="111">
        <f t="shared" si="27"/>
        <v>0</v>
      </c>
      <c r="AC123" s="111"/>
      <c r="AD123" s="114"/>
      <c r="AE123" s="115"/>
      <c r="AF123" s="116"/>
      <c r="AG123" s="117"/>
      <c r="AH123" s="117"/>
      <c r="AI123" s="111">
        <f t="shared" si="28"/>
        <v>0</v>
      </c>
      <c r="AJ123" s="111"/>
      <c r="AK123" s="166"/>
    </row>
    <row r="124" spans="1:37" ht="11.45" customHeight="1" x14ac:dyDescent="0.2">
      <c r="A124" s="89"/>
      <c r="B124" s="117"/>
      <c r="C124" s="117"/>
      <c r="D124" s="117"/>
      <c r="E124" s="38"/>
      <c r="F124" s="39">
        <f t="shared" si="25"/>
        <v>0</v>
      </c>
      <c r="G124" s="117"/>
      <c r="H124" s="117"/>
      <c r="I124" s="117"/>
      <c r="J124" s="38"/>
      <c r="K124" s="112">
        <f t="shared" si="29"/>
        <v>0</v>
      </c>
      <c r="L124" s="113"/>
      <c r="M124" s="118"/>
      <c r="N124" s="117"/>
      <c r="O124" s="117"/>
      <c r="P124" s="117"/>
      <c r="Q124" s="114"/>
      <c r="R124" s="115"/>
      <c r="S124" s="116"/>
      <c r="T124" s="112">
        <f t="shared" si="26"/>
        <v>0</v>
      </c>
      <c r="U124" s="113"/>
      <c r="V124" s="113"/>
      <c r="W124" s="114"/>
      <c r="X124" s="115"/>
      <c r="Y124" s="116"/>
      <c r="Z124" s="117"/>
      <c r="AA124" s="117"/>
      <c r="AB124" s="111">
        <f t="shared" si="27"/>
        <v>0</v>
      </c>
      <c r="AC124" s="111"/>
      <c r="AD124" s="114"/>
      <c r="AE124" s="115"/>
      <c r="AF124" s="116"/>
      <c r="AG124" s="117"/>
      <c r="AH124" s="117"/>
      <c r="AI124" s="111">
        <f t="shared" si="28"/>
        <v>0</v>
      </c>
      <c r="AJ124" s="111"/>
      <c r="AK124" s="166"/>
    </row>
    <row r="125" spans="1:37" ht="11.45" customHeight="1" x14ac:dyDescent="0.2">
      <c r="A125" s="89"/>
      <c r="B125" s="117"/>
      <c r="C125" s="117"/>
      <c r="D125" s="117"/>
      <c r="E125" s="38"/>
      <c r="F125" s="39">
        <f t="shared" si="25"/>
        <v>0</v>
      </c>
      <c r="G125" s="117"/>
      <c r="H125" s="117"/>
      <c r="I125" s="117"/>
      <c r="J125" s="38"/>
      <c r="K125" s="112">
        <f t="shared" si="29"/>
        <v>0</v>
      </c>
      <c r="L125" s="113"/>
      <c r="M125" s="118"/>
      <c r="N125" s="117"/>
      <c r="O125" s="117"/>
      <c r="P125" s="117"/>
      <c r="Q125" s="114"/>
      <c r="R125" s="115"/>
      <c r="S125" s="116"/>
      <c r="T125" s="112">
        <f t="shared" si="26"/>
        <v>0</v>
      </c>
      <c r="U125" s="113"/>
      <c r="V125" s="113"/>
      <c r="W125" s="114"/>
      <c r="X125" s="115"/>
      <c r="Y125" s="116"/>
      <c r="Z125" s="117"/>
      <c r="AA125" s="117"/>
      <c r="AB125" s="111">
        <f t="shared" si="27"/>
        <v>0</v>
      </c>
      <c r="AC125" s="111"/>
      <c r="AD125" s="114"/>
      <c r="AE125" s="115"/>
      <c r="AF125" s="116"/>
      <c r="AG125" s="117"/>
      <c r="AH125" s="117"/>
      <c r="AI125" s="111">
        <f t="shared" si="28"/>
        <v>0</v>
      </c>
      <c r="AJ125" s="111"/>
      <c r="AK125" s="166"/>
    </row>
    <row r="126" spans="1:37" ht="11.45" customHeight="1" x14ac:dyDescent="0.2">
      <c r="A126" s="89"/>
      <c r="B126" s="117"/>
      <c r="C126" s="117"/>
      <c r="D126" s="117"/>
      <c r="E126" s="38"/>
      <c r="F126" s="39">
        <f t="shared" si="25"/>
        <v>0</v>
      </c>
      <c r="G126" s="117"/>
      <c r="H126" s="117"/>
      <c r="I126" s="117"/>
      <c r="J126" s="38"/>
      <c r="K126" s="112">
        <f t="shared" si="29"/>
        <v>0</v>
      </c>
      <c r="L126" s="113"/>
      <c r="M126" s="118"/>
      <c r="N126" s="117"/>
      <c r="O126" s="117"/>
      <c r="P126" s="117"/>
      <c r="Q126" s="114"/>
      <c r="R126" s="115"/>
      <c r="S126" s="116"/>
      <c r="T126" s="112">
        <f t="shared" si="26"/>
        <v>0</v>
      </c>
      <c r="U126" s="113"/>
      <c r="V126" s="113"/>
      <c r="W126" s="114"/>
      <c r="X126" s="115"/>
      <c r="Y126" s="116"/>
      <c r="Z126" s="117"/>
      <c r="AA126" s="117"/>
      <c r="AB126" s="111">
        <f t="shared" si="27"/>
        <v>0</v>
      </c>
      <c r="AC126" s="111"/>
      <c r="AD126" s="114"/>
      <c r="AE126" s="115"/>
      <c r="AF126" s="116"/>
      <c r="AG126" s="117"/>
      <c r="AH126" s="117"/>
      <c r="AI126" s="111">
        <f t="shared" si="28"/>
        <v>0</v>
      </c>
      <c r="AJ126" s="111"/>
      <c r="AK126" s="166"/>
    </row>
    <row r="127" spans="1:37" ht="11.45" customHeight="1" x14ac:dyDescent="0.2">
      <c r="A127" s="89"/>
      <c r="B127" s="117"/>
      <c r="C127" s="117"/>
      <c r="D127" s="117"/>
      <c r="E127" s="38"/>
      <c r="F127" s="39">
        <f t="shared" si="25"/>
        <v>0</v>
      </c>
      <c r="G127" s="117"/>
      <c r="H127" s="117"/>
      <c r="I127" s="117"/>
      <c r="J127" s="38"/>
      <c r="K127" s="112">
        <f t="shared" si="29"/>
        <v>0</v>
      </c>
      <c r="L127" s="113"/>
      <c r="M127" s="118"/>
      <c r="N127" s="117"/>
      <c r="O127" s="117"/>
      <c r="P127" s="117"/>
      <c r="Q127" s="114"/>
      <c r="R127" s="115"/>
      <c r="S127" s="116"/>
      <c r="T127" s="112">
        <f t="shared" si="26"/>
        <v>0</v>
      </c>
      <c r="U127" s="113"/>
      <c r="V127" s="113"/>
      <c r="W127" s="114"/>
      <c r="X127" s="115"/>
      <c r="Y127" s="116"/>
      <c r="Z127" s="117"/>
      <c r="AA127" s="117"/>
      <c r="AB127" s="111">
        <f t="shared" si="27"/>
        <v>0</v>
      </c>
      <c r="AC127" s="111"/>
      <c r="AD127" s="114"/>
      <c r="AE127" s="115"/>
      <c r="AF127" s="116"/>
      <c r="AG127" s="117"/>
      <c r="AH127" s="117"/>
      <c r="AI127" s="111">
        <f t="shared" si="28"/>
        <v>0</v>
      </c>
      <c r="AJ127" s="111"/>
      <c r="AK127" s="166"/>
    </row>
    <row r="128" spans="1:37" ht="11.45" customHeight="1" x14ac:dyDescent="0.2">
      <c r="A128" s="89"/>
      <c r="B128" s="98" t="s">
        <v>56</v>
      </c>
      <c r="C128" s="98"/>
      <c r="D128" s="98"/>
      <c r="E128" s="98"/>
      <c r="F128" s="41">
        <f>INT(SUM(F118:F127)/30)</f>
        <v>0</v>
      </c>
      <c r="G128" s="98" t="s">
        <v>56</v>
      </c>
      <c r="H128" s="98"/>
      <c r="I128" s="98"/>
      <c r="J128" s="98"/>
      <c r="K128" s="99">
        <f>INT(SUM(K118:M127)/30)</f>
        <v>0</v>
      </c>
      <c r="L128" s="100"/>
      <c r="M128" s="101"/>
      <c r="N128" s="98" t="s">
        <v>56</v>
      </c>
      <c r="O128" s="98"/>
      <c r="P128" s="98"/>
      <c r="Q128" s="98"/>
      <c r="R128" s="98"/>
      <c r="S128" s="98"/>
      <c r="T128" s="99">
        <f>INT(SUM(T118:V127)/30)</f>
        <v>0</v>
      </c>
      <c r="U128" s="100"/>
      <c r="V128" s="101"/>
      <c r="W128" s="91" t="s">
        <v>56</v>
      </c>
      <c r="X128" s="92"/>
      <c r="Y128" s="92"/>
      <c r="Z128" s="92"/>
      <c r="AA128" s="93"/>
      <c r="AB128" s="90">
        <f>INT(SUM(AB118:AC127)/30)</f>
        <v>0</v>
      </c>
      <c r="AC128" s="90"/>
      <c r="AD128" s="91" t="s">
        <v>56</v>
      </c>
      <c r="AE128" s="92"/>
      <c r="AF128" s="92"/>
      <c r="AG128" s="92"/>
      <c r="AH128" s="93"/>
      <c r="AI128" s="90">
        <f>INT(SUM(AI118:AJ127)/30)</f>
        <v>0</v>
      </c>
      <c r="AJ128" s="90"/>
      <c r="AK128" s="166"/>
    </row>
    <row r="129" spans="1:37" ht="11.45" customHeight="1" x14ac:dyDescent="0.2">
      <c r="A129" s="89"/>
      <c r="B129" s="98" t="s">
        <v>57</v>
      </c>
      <c r="C129" s="98"/>
      <c r="D129" s="98"/>
      <c r="E129" s="98"/>
      <c r="F129" s="41">
        <f>SUM(F118:F127)-F128*30</f>
        <v>0</v>
      </c>
      <c r="G129" s="98" t="s">
        <v>57</v>
      </c>
      <c r="H129" s="98"/>
      <c r="I129" s="98"/>
      <c r="J129" s="98"/>
      <c r="K129" s="99">
        <f>SUM(K118:M127)-K128*30</f>
        <v>0</v>
      </c>
      <c r="L129" s="100"/>
      <c r="M129" s="101"/>
      <c r="N129" s="98" t="s">
        <v>57</v>
      </c>
      <c r="O129" s="98"/>
      <c r="P129" s="98"/>
      <c r="Q129" s="98"/>
      <c r="R129" s="98"/>
      <c r="S129" s="98"/>
      <c r="T129" s="99">
        <f>SUM(T118:V127)-T128*30</f>
        <v>0</v>
      </c>
      <c r="U129" s="100"/>
      <c r="V129" s="101"/>
      <c r="W129" s="91" t="s">
        <v>57</v>
      </c>
      <c r="X129" s="92"/>
      <c r="Y129" s="92"/>
      <c r="Z129" s="92"/>
      <c r="AA129" s="93"/>
      <c r="AB129" s="90">
        <f>SUM(AB118:AC127)-AB128*30</f>
        <v>0</v>
      </c>
      <c r="AC129" s="90"/>
      <c r="AD129" s="91" t="s">
        <v>57</v>
      </c>
      <c r="AE129" s="92"/>
      <c r="AF129" s="92"/>
      <c r="AG129" s="92"/>
      <c r="AH129" s="93"/>
      <c r="AI129" s="90">
        <f>SUM(AI118:AJ127)-AI128*30</f>
        <v>0</v>
      </c>
      <c r="AJ129" s="90"/>
      <c r="AK129" s="166"/>
    </row>
    <row r="130" spans="1:37" ht="11.45" customHeight="1" x14ac:dyDescent="0.2">
      <c r="A130" s="89"/>
      <c r="B130" s="137" t="s">
        <v>65</v>
      </c>
      <c r="C130" s="137"/>
      <c r="D130" s="137"/>
      <c r="E130" s="137"/>
      <c r="F130" s="40">
        <f>F128*0.15+IF(F129&gt;15,0.15,0)</f>
        <v>0</v>
      </c>
      <c r="G130" s="137" t="s">
        <v>65</v>
      </c>
      <c r="H130" s="137"/>
      <c r="I130" s="137"/>
      <c r="J130" s="137"/>
      <c r="K130" s="138">
        <f>K128*0.15+IF(K129&gt;15,0.15,0)</f>
        <v>0</v>
      </c>
      <c r="L130" s="139"/>
      <c r="M130" s="140"/>
      <c r="N130" s="137" t="s">
        <v>65</v>
      </c>
      <c r="O130" s="137"/>
      <c r="P130" s="137"/>
      <c r="Q130" s="137"/>
      <c r="R130" s="137"/>
      <c r="S130" s="137"/>
      <c r="T130" s="138">
        <f>T128*0.15+IF(T129&gt;15,0.15,0)</f>
        <v>0</v>
      </c>
      <c r="U130" s="139"/>
      <c r="V130" s="140"/>
      <c r="W130" s="127" t="s">
        <v>65</v>
      </c>
      <c r="X130" s="128"/>
      <c r="Y130" s="128"/>
      <c r="Z130" s="128"/>
      <c r="AA130" s="129"/>
      <c r="AB130" s="130">
        <f>AB128*0.15+IF(AB129&gt;15,0.15,0)</f>
        <v>0</v>
      </c>
      <c r="AC130" s="130"/>
      <c r="AD130" s="127" t="s">
        <v>65</v>
      </c>
      <c r="AE130" s="128"/>
      <c r="AF130" s="128"/>
      <c r="AG130" s="128"/>
      <c r="AH130" s="129"/>
      <c r="AI130" s="130">
        <f>AI128*0.15+IF(AI129&gt;15,0.15,0)</f>
        <v>0</v>
      </c>
      <c r="AJ130" s="130"/>
      <c r="AK130" s="166"/>
    </row>
    <row r="131" spans="1:37" ht="11.45" customHeight="1" x14ac:dyDescent="0.2">
      <c r="A131" s="89"/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66"/>
    </row>
    <row r="132" spans="1:37" ht="11.45" customHeight="1" x14ac:dyDescent="0.2">
      <c r="A132" s="89"/>
      <c r="B132" s="133" t="s">
        <v>53</v>
      </c>
      <c r="C132" s="133"/>
      <c r="D132" s="133"/>
      <c r="E132" s="134"/>
      <c r="F132" s="135"/>
      <c r="G132" s="133" t="s">
        <v>53</v>
      </c>
      <c r="H132" s="133"/>
      <c r="I132" s="133"/>
      <c r="J132" s="134"/>
      <c r="K132" s="136"/>
      <c r="L132" s="136"/>
      <c r="M132" s="136"/>
      <c r="N132" s="133" t="s">
        <v>53</v>
      </c>
      <c r="O132" s="133"/>
      <c r="P132" s="133"/>
      <c r="Q132" s="134"/>
      <c r="R132" s="136"/>
      <c r="S132" s="136"/>
      <c r="T132" s="136"/>
      <c r="U132" s="136"/>
      <c r="V132" s="135"/>
      <c r="W132" s="124" t="s">
        <v>53</v>
      </c>
      <c r="X132" s="125"/>
      <c r="Y132" s="126"/>
      <c r="Z132" s="123"/>
      <c r="AA132" s="123"/>
      <c r="AB132" s="123"/>
      <c r="AC132" s="123"/>
      <c r="AD132" s="124" t="s">
        <v>53</v>
      </c>
      <c r="AE132" s="125"/>
      <c r="AF132" s="126"/>
      <c r="AG132" s="123"/>
      <c r="AH132" s="123"/>
      <c r="AI132" s="123"/>
      <c r="AJ132" s="123"/>
      <c r="AK132" s="166"/>
    </row>
    <row r="133" spans="1:37" x14ac:dyDescent="0.2">
      <c r="A133" s="89"/>
      <c r="B133" s="119" t="s">
        <v>54</v>
      </c>
      <c r="C133" s="119"/>
      <c r="D133" s="119"/>
      <c r="E133" s="8" t="s">
        <v>55</v>
      </c>
      <c r="F133" s="11" t="s">
        <v>66</v>
      </c>
      <c r="G133" s="119" t="s">
        <v>54</v>
      </c>
      <c r="H133" s="119"/>
      <c r="I133" s="119"/>
      <c r="J133" s="8" t="s">
        <v>55</v>
      </c>
      <c r="K133" s="120" t="s">
        <v>66</v>
      </c>
      <c r="L133" s="121"/>
      <c r="M133" s="122"/>
      <c r="N133" s="119" t="s">
        <v>54</v>
      </c>
      <c r="O133" s="119"/>
      <c r="P133" s="119"/>
      <c r="Q133" s="120" t="s">
        <v>55</v>
      </c>
      <c r="R133" s="121"/>
      <c r="S133" s="122"/>
      <c r="T133" s="120" t="s">
        <v>66</v>
      </c>
      <c r="U133" s="121"/>
      <c r="V133" s="121"/>
      <c r="W133" s="120" t="s">
        <v>54</v>
      </c>
      <c r="X133" s="121"/>
      <c r="Y133" s="122"/>
      <c r="Z133" s="119" t="s">
        <v>55</v>
      </c>
      <c r="AA133" s="119"/>
      <c r="AB133" s="119" t="s">
        <v>66</v>
      </c>
      <c r="AC133" s="119"/>
      <c r="AD133" s="120" t="s">
        <v>54</v>
      </c>
      <c r="AE133" s="121"/>
      <c r="AF133" s="122"/>
      <c r="AG133" s="119" t="s">
        <v>55</v>
      </c>
      <c r="AH133" s="119"/>
      <c r="AI133" s="119" t="s">
        <v>66</v>
      </c>
      <c r="AJ133" s="119"/>
      <c r="AK133" s="166"/>
    </row>
    <row r="134" spans="1:37" x14ac:dyDescent="0.2">
      <c r="A134" s="89"/>
      <c r="B134" s="117"/>
      <c r="C134" s="117"/>
      <c r="D134" s="117"/>
      <c r="E134" s="23"/>
      <c r="F134" s="9">
        <f>IF(E134=0,0,DAYS360(B134,E134+1))</f>
        <v>0</v>
      </c>
      <c r="G134" s="117"/>
      <c r="H134" s="117"/>
      <c r="I134" s="117"/>
      <c r="J134" s="23"/>
      <c r="K134" s="112">
        <f>IF(J134=0,0,DAYS360(G134,J134+1))</f>
        <v>0</v>
      </c>
      <c r="L134" s="113"/>
      <c r="M134" s="118"/>
      <c r="N134" s="117"/>
      <c r="O134" s="117"/>
      <c r="P134" s="117"/>
      <c r="Q134" s="114"/>
      <c r="R134" s="115"/>
      <c r="S134" s="116"/>
      <c r="T134" s="112">
        <f>IF(Q134=0,0,DAYS360(N134,Q134+1))</f>
        <v>0</v>
      </c>
      <c r="U134" s="113"/>
      <c r="V134" s="113"/>
      <c r="W134" s="114"/>
      <c r="X134" s="115"/>
      <c r="Y134" s="116"/>
      <c r="Z134" s="117"/>
      <c r="AA134" s="117"/>
      <c r="AB134" s="111">
        <f>IF(Z134=0,0,DAYS360(W134,Z134+1))</f>
        <v>0</v>
      </c>
      <c r="AC134" s="111"/>
      <c r="AD134" s="114"/>
      <c r="AE134" s="115"/>
      <c r="AF134" s="116"/>
      <c r="AG134" s="117"/>
      <c r="AH134" s="117"/>
      <c r="AI134" s="111">
        <f>IF(AG134=0,0,DAYS360(AD134,AG134+1))</f>
        <v>0</v>
      </c>
      <c r="AJ134" s="111"/>
      <c r="AK134" s="166"/>
    </row>
    <row r="135" spans="1:37" ht="11.45" customHeight="1" x14ac:dyDescent="0.2">
      <c r="A135" s="89"/>
      <c r="B135" s="117"/>
      <c r="C135" s="117"/>
      <c r="D135" s="117"/>
      <c r="E135" s="23"/>
      <c r="F135" s="9">
        <f t="shared" ref="F135:F143" si="30">IF(E135=0,0,DAYS360(B135,E135+1))</f>
        <v>0</v>
      </c>
      <c r="G135" s="117"/>
      <c r="H135" s="117"/>
      <c r="I135" s="117"/>
      <c r="J135" s="23"/>
      <c r="K135" s="112">
        <f>IF(J135=0,0,DAYS360(G135,J135+1))</f>
        <v>0</v>
      </c>
      <c r="L135" s="113"/>
      <c r="M135" s="118"/>
      <c r="N135" s="117"/>
      <c r="O135" s="117"/>
      <c r="P135" s="117"/>
      <c r="Q135" s="114"/>
      <c r="R135" s="115"/>
      <c r="S135" s="116"/>
      <c r="T135" s="112">
        <f t="shared" ref="T135:T143" si="31">IF(Q135=0,0,DAYS360(N135,Q135+1))</f>
        <v>0</v>
      </c>
      <c r="U135" s="113"/>
      <c r="V135" s="113"/>
      <c r="W135" s="117"/>
      <c r="X135" s="117"/>
      <c r="Y135" s="117"/>
      <c r="Z135" s="117"/>
      <c r="AA135" s="117"/>
      <c r="AB135" s="111">
        <f t="shared" ref="AB135:AB143" si="32">IF(Z135=0,0,DAYS360(W135,Z135+1))</f>
        <v>0</v>
      </c>
      <c r="AC135" s="111"/>
      <c r="AD135" s="114"/>
      <c r="AE135" s="115"/>
      <c r="AF135" s="116"/>
      <c r="AG135" s="114"/>
      <c r="AH135" s="116"/>
      <c r="AI135" s="111">
        <f t="shared" ref="AI135:AI143" si="33">IF(AG135=0,0,DAYS360(AD135,AG135+1))</f>
        <v>0</v>
      </c>
      <c r="AJ135" s="111"/>
      <c r="AK135" s="166"/>
    </row>
    <row r="136" spans="1:37" ht="11.45" customHeight="1" x14ac:dyDescent="0.2">
      <c r="A136" s="89"/>
      <c r="B136" s="117"/>
      <c r="C136" s="117"/>
      <c r="D136" s="117"/>
      <c r="E136" s="23"/>
      <c r="F136" s="9">
        <f t="shared" si="30"/>
        <v>0</v>
      </c>
      <c r="G136" s="117"/>
      <c r="H136" s="117"/>
      <c r="I136" s="117"/>
      <c r="J136" s="23"/>
      <c r="K136" s="112">
        <f t="shared" ref="K136:K143" si="34">IF(J136=0,0,DAYS360(G136,J136+1))</f>
        <v>0</v>
      </c>
      <c r="L136" s="113"/>
      <c r="M136" s="118"/>
      <c r="N136" s="117"/>
      <c r="O136" s="117"/>
      <c r="P136" s="117"/>
      <c r="Q136" s="114"/>
      <c r="R136" s="115"/>
      <c r="S136" s="116"/>
      <c r="T136" s="112">
        <f t="shared" si="31"/>
        <v>0</v>
      </c>
      <c r="U136" s="113"/>
      <c r="V136" s="113"/>
      <c r="W136" s="114"/>
      <c r="X136" s="115"/>
      <c r="Y136" s="116"/>
      <c r="Z136" s="117"/>
      <c r="AA136" s="117"/>
      <c r="AB136" s="111">
        <f t="shared" si="32"/>
        <v>0</v>
      </c>
      <c r="AC136" s="111"/>
      <c r="AD136" s="114"/>
      <c r="AE136" s="115"/>
      <c r="AF136" s="116"/>
      <c r="AG136" s="117"/>
      <c r="AH136" s="117"/>
      <c r="AI136" s="111">
        <f t="shared" si="33"/>
        <v>0</v>
      </c>
      <c r="AJ136" s="111"/>
      <c r="AK136" s="166"/>
    </row>
    <row r="137" spans="1:37" ht="11.45" customHeight="1" x14ac:dyDescent="0.2">
      <c r="A137" s="89"/>
      <c r="B137" s="117"/>
      <c r="C137" s="117"/>
      <c r="D137" s="117"/>
      <c r="E137" s="23"/>
      <c r="F137" s="9">
        <f t="shared" si="30"/>
        <v>0</v>
      </c>
      <c r="G137" s="117"/>
      <c r="H137" s="117"/>
      <c r="I137" s="117"/>
      <c r="J137" s="23"/>
      <c r="K137" s="112">
        <f t="shared" si="34"/>
        <v>0</v>
      </c>
      <c r="L137" s="113"/>
      <c r="M137" s="118"/>
      <c r="N137" s="117"/>
      <c r="O137" s="117"/>
      <c r="P137" s="117"/>
      <c r="Q137" s="114"/>
      <c r="R137" s="115"/>
      <c r="S137" s="116"/>
      <c r="T137" s="112">
        <f t="shared" si="31"/>
        <v>0</v>
      </c>
      <c r="U137" s="113"/>
      <c r="V137" s="113"/>
      <c r="W137" s="114"/>
      <c r="X137" s="115"/>
      <c r="Y137" s="116"/>
      <c r="Z137" s="117"/>
      <c r="AA137" s="117"/>
      <c r="AB137" s="111">
        <f t="shared" si="32"/>
        <v>0</v>
      </c>
      <c r="AC137" s="111"/>
      <c r="AD137" s="114"/>
      <c r="AE137" s="115"/>
      <c r="AF137" s="116"/>
      <c r="AG137" s="117"/>
      <c r="AH137" s="117"/>
      <c r="AI137" s="111">
        <f t="shared" si="33"/>
        <v>0</v>
      </c>
      <c r="AJ137" s="111"/>
      <c r="AK137" s="166"/>
    </row>
    <row r="138" spans="1:37" ht="11.45" customHeight="1" x14ac:dyDescent="0.2">
      <c r="A138" s="89"/>
      <c r="B138" s="117"/>
      <c r="C138" s="117"/>
      <c r="D138" s="117"/>
      <c r="E138" s="23"/>
      <c r="F138" s="9">
        <f t="shared" si="30"/>
        <v>0</v>
      </c>
      <c r="G138" s="117"/>
      <c r="H138" s="117"/>
      <c r="I138" s="117"/>
      <c r="J138" s="23"/>
      <c r="K138" s="112">
        <f t="shared" si="34"/>
        <v>0</v>
      </c>
      <c r="L138" s="113"/>
      <c r="M138" s="118"/>
      <c r="N138" s="117"/>
      <c r="O138" s="117"/>
      <c r="P138" s="117"/>
      <c r="Q138" s="114"/>
      <c r="R138" s="115"/>
      <c r="S138" s="116"/>
      <c r="T138" s="112">
        <f t="shared" si="31"/>
        <v>0</v>
      </c>
      <c r="U138" s="113"/>
      <c r="V138" s="113"/>
      <c r="W138" s="114"/>
      <c r="X138" s="115"/>
      <c r="Y138" s="116"/>
      <c r="Z138" s="117"/>
      <c r="AA138" s="117"/>
      <c r="AB138" s="111">
        <f t="shared" si="32"/>
        <v>0</v>
      </c>
      <c r="AC138" s="111"/>
      <c r="AD138" s="114"/>
      <c r="AE138" s="115"/>
      <c r="AF138" s="116"/>
      <c r="AG138" s="117"/>
      <c r="AH138" s="117"/>
      <c r="AI138" s="111">
        <f t="shared" si="33"/>
        <v>0</v>
      </c>
      <c r="AJ138" s="111"/>
      <c r="AK138" s="166"/>
    </row>
    <row r="139" spans="1:37" ht="11.45" customHeight="1" x14ac:dyDescent="0.2">
      <c r="A139" s="89"/>
      <c r="B139" s="117"/>
      <c r="C139" s="117"/>
      <c r="D139" s="117"/>
      <c r="E139" s="23"/>
      <c r="F139" s="9">
        <f t="shared" si="30"/>
        <v>0</v>
      </c>
      <c r="G139" s="117"/>
      <c r="H139" s="117"/>
      <c r="I139" s="117"/>
      <c r="J139" s="23"/>
      <c r="K139" s="112">
        <f t="shared" si="34"/>
        <v>0</v>
      </c>
      <c r="L139" s="113"/>
      <c r="M139" s="118"/>
      <c r="N139" s="117"/>
      <c r="O139" s="117"/>
      <c r="P139" s="117"/>
      <c r="Q139" s="114"/>
      <c r="R139" s="115"/>
      <c r="S139" s="116"/>
      <c r="T139" s="112">
        <f t="shared" si="31"/>
        <v>0</v>
      </c>
      <c r="U139" s="113"/>
      <c r="V139" s="113"/>
      <c r="W139" s="114"/>
      <c r="X139" s="115"/>
      <c r="Y139" s="116"/>
      <c r="Z139" s="117"/>
      <c r="AA139" s="117"/>
      <c r="AB139" s="111">
        <f t="shared" si="32"/>
        <v>0</v>
      </c>
      <c r="AC139" s="111"/>
      <c r="AD139" s="114"/>
      <c r="AE139" s="115"/>
      <c r="AF139" s="116"/>
      <c r="AG139" s="117"/>
      <c r="AH139" s="117"/>
      <c r="AI139" s="111">
        <f t="shared" si="33"/>
        <v>0</v>
      </c>
      <c r="AJ139" s="111"/>
      <c r="AK139" s="166"/>
    </row>
    <row r="140" spans="1:37" ht="11.45" customHeight="1" x14ac:dyDescent="0.2">
      <c r="A140" s="89"/>
      <c r="B140" s="117"/>
      <c r="C140" s="117"/>
      <c r="D140" s="117"/>
      <c r="E140" s="23"/>
      <c r="F140" s="9">
        <f t="shared" si="30"/>
        <v>0</v>
      </c>
      <c r="G140" s="117"/>
      <c r="H140" s="117"/>
      <c r="I140" s="117"/>
      <c r="J140" s="23"/>
      <c r="K140" s="112">
        <f t="shared" si="34"/>
        <v>0</v>
      </c>
      <c r="L140" s="113"/>
      <c r="M140" s="118"/>
      <c r="N140" s="117"/>
      <c r="O140" s="117"/>
      <c r="P140" s="117"/>
      <c r="Q140" s="114"/>
      <c r="R140" s="115"/>
      <c r="S140" s="116"/>
      <c r="T140" s="112">
        <f t="shared" si="31"/>
        <v>0</v>
      </c>
      <c r="U140" s="113"/>
      <c r="V140" s="113"/>
      <c r="W140" s="114"/>
      <c r="X140" s="115"/>
      <c r="Y140" s="116"/>
      <c r="Z140" s="117"/>
      <c r="AA140" s="117"/>
      <c r="AB140" s="111">
        <f t="shared" si="32"/>
        <v>0</v>
      </c>
      <c r="AC140" s="111"/>
      <c r="AD140" s="114"/>
      <c r="AE140" s="115"/>
      <c r="AF140" s="116"/>
      <c r="AG140" s="117"/>
      <c r="AH140" s="117"/>
      <c r="AI140" s="111">
        <f t="shared" si="33"/>
        <v>0</v>
      </c>
      <c r="AJ140" s="111"/>
      <c r="AK140" s="166"/>
    </row>
    <row r="141" spans="1:37" ht="11.45" customHeight="1" x14ac:dyDescent="0.2">
      <c r="A141" s="89"/>
      <c r="B141" s="117"/>
      <c r="C141" s="117"/>
      <c r="D141" s="117"/>
      <c r="E141" s="23"/>
      <c r="F141" s="9">
        <f t="shared" si="30"/>
        <v>0</v>
      </c>
      <c r="G141" s="117"/>
      <c r="H141" s="117"/>
      <c r="I141" s="117"/>
      <c r="J141" s="23"/>
      <c r="K141" s="112">
        <f t="shared" si="34"/>
        <v>0</v>
      </c>
      <c r="L141" s="113"/>
      <c r="M141" s="118"/>
      <c r="N141" s="117"/>
      <c r="O141" s="117"/>
      <c r="P141" s="117"/>
      <c r="Q141" s="114"/>
      <c r="R141" s="115"/>
      <c r="S141" s="116"/>
      <c r="T141" s="112">
        <f t="shared" si="31"/>
        <v>0</v>
      </c>
      <c r="U141" s="113"/>
      <c r="V141" s="113"/>
      <c r="W141" s="114"/>
      <c r="X141" s="115"/>
      <c r="Y141" s="116"/>
      <c r="Z141" s="117"/>
      <c r="AA141" s="117"/>
      <c r="AB141" s="111">
        <f t="shared" si="32"/>
        <v>0</v>
      </c>
      <c r="AC141" s="111"/>
      <c r="AD141" s="114"/>
      <c r="AE141" s="115"/>
      <c r="AF141" s="116"/>
      <c r="AG141" s="117"/>
      <c r="AH141" s="117"/>
      <c r="AI141" s="111">
        <f t="shared" si="33"/>
        <v>0</v>
      </c>
      <c r="AJ141" s="111"/>
      <c r="AK141" s="166"/>
    </row>
    <row r="142" spans="1:37" ht="11.45" customHeight="1" x14ac:dyDescent="0.2">
      <c r="A142" s="89"/>
      <c r="B142" s="117"/>
      <c r="C142" s="117"/>
      <c r="D142" s="117"/>
      <c r="E142" s="23"/>
      <c r="F142" s="9">
        <f t="shared" si="30"/>
        <v>0</v>
      </c>
      <c r="G142" s="117"/>
      <c r="H142" s="117"/>
      <c r="I142" s="117"/>
      <c r="J142" s="23"/>
      <c r="K142" s="112">
        <f t="shared" si="34"/>
        <v>0</v>
      </c>
      <c r="L142" s="113"/>
      <c r="M142" s="118"/>
      <c r="N142" s="117"/>
      <c r="O142" s="117"/>
      <c r="P142" s="117"/>
      <c r="Q142" s="114"/>
      <c r="R142" s="115"/>
      <c r="S142" s="116"/>
      <c r="T142" s="112">
        <f t="shared" si="31"/>
        <v>0</v>
      </c>
      <c r="U142" s="113"/>
      <c r="V142" s="113"/>
      <c r="W142" s="114"/>
      <c r="X142" s="115"/>
      <c r="Y142" s="116"/>
      <c r="Z142" s="117"/>
      <c r="AA142" s="117"/>
      <c r="AB142" s="111">
        <f t="shared" si="32"/>
        <v>0</v>
      </c>
      <c r="AC142" s="111"/>
      <c r="AD142" s="114"/>
      <c r="AE142" s="115"/>
      <c r="AF142" s="116"/>
      <c r="AG142" s="117"/>
      <c r="AH142" s="117"/>
      <c r="AI142" s="111">
        <f t="shared" si="33"/>
        <v>0</v>
      </c>
      <c r="AJ142" s="111"/>
      <c r="AK142" s="166"/>
    </row>
    <row r="143" spans="1:37" ht="11.45" customHeight="1" x14ac:dyDescent="0.2">
      <c r="A143" s="89"/>
      <c r="B143" s="117"/>
      <c r="C143" s="117"/>
      <c r="D143" s="117"/>
      <c r="E143" s="23"/>
      <c r="F143" s="9">
        <f t="shared" si="30"/>
        <v>0</v>
      </c>
      <c r="G143" s="117"/>
      <c r="H143" s="117"/>
      <c r="I143" s="117"/>
      <c r="J143" s="23"/>
      <c r="K143" s="112">
        <f t="shared" si="34"/>
        <v>0</v>
      </c>
      <c r="L143" s="113"/>
      <c r="M143" s="118"/>
      <c r="N143" s="117"/>
      <c r="O143" s="117"/>
      <c r="P143" s="117"/>
      <c r="Q143" s="114"/>
      <c r="R143" s="115"/>
      <c r="S143" s="116"/>
      <c r="T143" s="112">
        <f t="shared" si="31"/>
        <v>0</v>
      </c>
      <c r="U143" s="113"/>
      <c r="V143" s="113"/>
      <c r="W143" s="114"/>
      <c r="X143" s="115"/>
      <c r="Y143" s="116"/>
      <c r="Z143" s="117"/>
      <c r="AA143" s="117"/>
      <c r="AB143" s="111">
        <f t="shared" si="32"/>
        <v>0</v>
      </c>
      <c r="AC143" s="111"/>
      <c r="AD143" s="114"/>
      <c r="AE143" s="115"/>
      <c r="AF143" s="116"/>
      <c r="AG143" s="117"/>
      <c r="AH143" s="117"/>
      <c r="AI143" s="111">
        <f t="shared" si="33"/>
        <v>0</v>
      </c>
      <c r="AJ143" s="111"/>
      <c r="AK143" s="166"/>
    </row>
    <row r="144" spans="1:37" ht="11.45" customHeight="1" x14ac:dyDescent="0.2">
      <c r="A144" s="89"/>
      <c r="B144" s="98" t="s">
        <v>56</v>
      </c>
      <c r="C144" s="98"/>
      <c r="D144" s="98"/>
      <c r="E144" s="98"/>
      <c r="F144" s="10">
        <f>INT(SUM(F134:F143)/30)</f>
        <v>0</v>
      </c>
      <c r="G144" s="98" t="s">
        <v>56</v>
      </c>
      <c r="H144" s="98"/>
      <c r="I144" s="98"/>
      <c r="J144" s="98"/>
      <c r="K144" s="99">
        <f>INT(SUM(K134:M143)/30)</f>
        <v>0</v>
      </c>
      <c r="L144" s="100"/>
      <c r="M144" s="101"/>
      <c r="N144" s="98" t="s">
        <v>56</v>
      </c>
      <c r="O144" s="98"/>
      <c r="P144" s="98"/>
      <c r="Q144" s="98"/>
      <c r="R144" s="98"/>
      <c r="S144" s="98"/>
      <c r="T144" s="99">
        <f>INT(SUM(T134:V143)/30)</f>
        <v>0</v>
      </c>
      <c r="U144" s="100"/>
      <c r="V144" s="101"/>
      <c r="W144" s="91" t="s">
        <v>56</v>
      </c>
      <c r="X144" s="92"/>
      <c r="Y144" s="92"/>
      <c r="Z144" s="92"/>
      <c r="AA144" s="93"/>
      <c r="AB144" s="90">
        <f>INT(SUM(AB134:AC143)/30)</f>
        <v>0</v>
      </c>
      <c r="AC144" s="90"/>
      <c r="AD144" s="91" t="s">
        <v>56</v>
      </c>
      <c r="AE144" s="92"/>
      <c r="AF144" s="92"/>
      <c r="AG144" s="92"/>
      <c r="AH144" s="93"/>
      <c r="AI144" s="90">
        <f>INT(SUM(AI134:AJ143)/30)</f>
        <v>0</v>
      </c>
      <c r="AJ144" s="90"/>
      <c r="AK144" s="166"/>
    </row>
    <row r="145" spans="1:37" ht="11.45" customHeight="1" x14ac:dyDescent="0.2">
      <c r="A145" s="89"/>
      <c r="B145" s="98" t="s">
        <v>57</v>
      </c>
      <c r="C145" s="98"/>
      <c r="D145" s="98"/>
      <c r="E145" s="98"/>
      <c r="F145" s="10">
        <f>SUM(F134:F143)-F144*30</f>
        <v>0</v>
      </c>
      <c r="G145" s="98" t="s">
        <v>57</v>
      </c>
      <c r="H145" s="98"/>
      <c r="I145" s="98"/>
      <c r="J145" s="98"/>
      <c r="K145" s="99">
        <f>SUM(K134:M143)-K144*30</f>
        <v>0</v>
      </c>
      <c r="L145" s="100"/>
      <c r="M145" s="101"/>
      <c r="N145" s="98" t="s">
        <v>57</v>
      </c>
      <c r="O145" s="98"/>
      <c r="P145" s="98"/>
      <c r="Q145" s="98"/>
      <c r="R145" s="98"/>
      <c r="S145" s="98"/>
      <c r="T145" s="99">
        <f>SUM(T134:V143)-T144*30</f>
        <v>0</v>
      </c>
      <c r="U145" s="100"/>
      <c r="V145" s="101"/>
      <c r="W145" s="91" t="s">
        <v>57</v>
      </c>
      <c r="X145" s="92"/>
      <c r="Y145" s="92"/>
      <c r="Z145" s="92"/>
      <c r="AA145" s="93"/>
      <c r="AB145" s="90">
        <f>SUM(AB134:AC143)-AB144*30</f>
        <v>0</v>
      </c>
      <c r="AC145" s="90"/>
      <c r="AD145" s="91" t="s">
        <v>57</v>
      </c>
      <c r="AE145" s="92"/>
      <c r="AF145" s="92"/>
      <c r="AG145" s="92"/>
      <c r="AH145" s="93"/>
      <c r="AI145" s="90">
        <f>SUM(AI134:AJ143)-AI144*30</f>
        <v>0</v>
      </c>
      <c r="AJ145" s="90"/>
      <c r="AK145" s="166"/>
    </row>
    <row r="146" spans="1:37" ht="11.45" customHeight="1" thickBot="1" x14ac:dyDescent="0.25">
      <c r="A146" s="89"/>
      <c r="B146" s="94" t="s">
        <v>65</v>
      </c>
      <c r="C146" s="94"/>
      <c r="D146" s="94"/>
      <c r="E146" s="94"/>
      <c r="F146" s="24">
        <f>F144*0.15+IF(F145&gt;15,0.15,0)</f>
        <v>0</v>
      </c>
      <c r="G146" s="94" t="s">
        <v>65</v>
      </c>
      <c r="H146" s="94"/>
      <c r="I146" s="94"/>
      <c r="J146" s="94"/>
      <c r="K146" s="95">
        <f>K144*0.15+IF(K145&gt;15,0.15,0)</f>
        <v>0</v>
      </c>
      <c r="L146" s="96"/>
      <c r="M146" s="97"/>
      <c r="N146" s="94" t="s">
        <v>65</v>
      </c>
      <c r="O146" s="94"/>
      <c r="P146" s="94"/>
      <c r="Q146" s="94"/>
      <c r="R146" s="94"/>
      <c r="S146" s="94"/>
      <c r="T146" s="95">
        <f>T144*0.15+IF(T145&gt;15,0.15,0)</f>
        <v>0</v>
      </c>
      <c r="U146" s="96"/>
      <c r="V146" s="97"/>
      <c r="W146" s="78" t="s">
        <v>65</v>
      </c>
      <c r="X146" s="79"/>
      <c r="Y146" s="79"/>
      <c r="Z146" s="79"/>
      <c r="AA146" s="80"/>
      <c r="AB146" s="81">
        <f>AB144*0.15+IF(AB145&gt;15,0.15,0)</f>
        <v>0</v>
      </c>
      <c r="AC146" s="81"/>
      <c r="AD146" s="78" t="s">
        <v>65</v>
      </c>
      <c r="AE146" s="79"/>
      <c r="AF146" s="79"/>
      <c r="AG146" s="79"/>
      <c r="AH146" s="80"/>
      <c r="AI146" s="81">
        <f>AI144*0.15+IF(AI145&gt;15,0.15,0)</f>
        <v>0</v>
      </c>
      <c r="AJ146" s="81"/>
      <c r="AK146" s="166"/>
    </row>
    <row r="147" spans="1:37" ht="11.45" customHeight="1" thickBot="1" x14ac:dyDescent="0.25">
      <c r="A147" s="89"/>
      <c r="B147" s="82" t="s">
        <v>69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4"/>
      <c r="AH147" s="85">
        <f>SUM(F114,K114,T114,AB114,AI114,F130,K130,T130,AB130,AI130,F146,K146,T146,AB146,AI146)</f>
        <v>0</v>
      </c>
      <c r="AI147" s="86"/>
      <c r="AJ147" s="87"/>
      <c r="AK147" s="166"/>
    </row>
    <row r="148" spans="1:37" ht="11.45" customHeight="1" x14ac:dyDescent="0.2">
      <c r="A148" s="89"/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66"/>
    </row>
    <row r="149" spans="1:37" ht="13.9" customHeight="1" x14ac:dyDescent="0.2">
      <c r="A149" s="89"/>
      <c r="B149" s="147" t="s">
        <v>78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66"/>
    </row>
    <row r="150" spans="1:37" ht="52.9" customHeight="1" x14ac:dyDescent="0.2">
      <c r="A150" s="89"/>
      <c r="B150" s="148" t="s">
        <v>50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66"/>
    </row>
    <row r="151" spans="1:37" ht="11.45" customHeight="1" x14ac:dyDescent="0.2">
      <c r="A151" s="89"/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66"/>
    </row>
    <row r="152" spans="1:37" ht="11.45" customHeight="1" x14ac:dyDescent="0.2">
      <c r="A152" s="89"/>
      <c r="B152" s="133" t="s">
        <v>53</v>
      </c>
      <c r="C152" s="133"/>
      <c r="D152" s="133"/>
      <c r="E152" s="134"/>
      <c r="F152" s="135"/>
      <c r="G152" s="133" t="s">
        <v>53</v>
      </c>
      <c r="H152" s="133"/>
      <c r="I152" s="133"/>
      <c r="J152" s="134"/>
      <c r="K152" s="136"/>
      <c r="L152" s="136"/>
      <c r="M152" s="136"/>
      <c r="N152" s="133" t="s">
        <v>53</v>
      </c>
      <c r="O152" s="133"/>
      <c r="P152" s="133"/>
      <c r="Q152" s="134"/>
      <c r="R152" s="136"/>
      <c r="S152" s="136"/>
      <c r="T152" s="136"/>
      <c r="U152" s="136"/>
      <c r="V152" s="135"/>
      <c r="W152" s="124" t="s">
        <v>53</v>
      </c>
      <c r="X152" s="125"/>
      <c r="Y152" s="126"/>
      <c r="Z152" s="123"/>
      <c r="AA152" s="123"/>
      <c r="AB152" s="123"/>
      <c r="AC152" s="123"/>
      <c r="AD152" s="124" t="s">
        <v>53</v>
      </c>
      <c r="AE152" s="125"/>
      <c r="AF152" s="126"/>
      <c r="AG152" s="123"/>
      <c r="AH152" s="123"/>
      <c r="AI152" s="123"/>
      <c r="AJ152" s="123"/>
      <c r="AK152" s="166"/>
    </row>
    <row r="153" spans="1:37" x14ac:dyDescent="0.2">
      <c r="A153" s="89"/>
      <c r="B153" s="119" t="s">
        <v>54</v>
      </c>
      <c r="C153" s="119"/>
      <c r="D153" s="119"/>
      <c r="E153" s="8" t="s">
        <v>55</v>
      </c>
      <c r="F153" s="11" t="s">
        <v>66</v>
      </c>
      <c r="G153" s="119" t="s">
        <v>54</v>
      </c>
      <c r="H153" s="119"/>
      <c r="I153" s="119"/>
      <c r="J153" s="8" t="s">
        <v>55</v>
      </c>
      <c r="K153" s="120" t="s">
        <v>66</v>
      </c>
      <c r="L153" s="121"/>
      <c r="M153" s="122"/>
      <c r="N153" s="119" t="s">
        <v>54</v>
      </c>
      <c r="O153" s="119"/>
      <c r="P153" s="119"/>
      <c r="Q153" s="120" t="s">
        <v>55</v>
      </c>
      <c r="R153" s="121"/>
      <c r="S153" s="122"/>
      <c r="T153" s="120" t="s">
        <v>66</v>
      </c>
      <c r="U153" s="121"/>
      <c r="V153" s="121"/>
      <c r="W153" s="120" t="s">
        <v>54</v>
      </c>
      <c r="X153" s="121"/>
      <c r="Y153" s="122"/>
      <c r="Z153" s="119" t="s">
        <v>55</v>
      </c>
      <c r="AA153" s="119"/>
      <c r="AB153" s="119" t="s">
        <v>66</v>
      </c>
      <c r="AC153" s="119"/>
      <c r="AD153" s="120" t="s">
        <v>54</v>
      </c>
      <c r="AE153" s="121"/>
      <c r="AF153" s="122"/>
      <c r="AG153" s="119" t="s">
        <v>55</v>
      </c>
      <c r="AH153" s="119"/>
      <c r="AI153" s="119" t="s">
        <v>66</v>
      </c>
      <c r="AJ153" s="119"/>
      <c r="AK153" s="166"/>
    </row>
    <row r="154" spans="1:37" x14ac:dyDescent="0.2">
      <c r="A154" s="89"/>
      <c r="B154" s="117"/>
      <c r="C154" s="117"/>
      <c r="D154" s="117"/>
      <c r="E154" s="23"/>
      <c r="F154" s="9">
        <f>IF(E154=0,0,DAYS360(B154,E154+1))</f>
        <v>0</v>
      </c>
      <c r="G154" s="117"/>
      <c r="H154" s="117"/>
      <c r="I154" s="117"/>
      <c r="J154" s="23"/>
      <c r="K154" s="112">
        <f>IF(J154=0,0,DAYS360(G154,J154+1))</f>
        <v>0</v>
      </c>
      <c r="L154" s="113"/>
      <c r="M154" s="118"/>
      <c r="N154" s="117"/>
      <c r="O154" s="117"/>
      <c r="P154" s="117"/>
      <c r="Q154" s="114"/>
      <c r="R154" s="115"/>
      <c r="S154" s="116"/>
      <c r="T154" s="112">
        <f>IF(Q154=0,0,DAYS360(N154,Q154+1))</f>
        <v>0</v>
      </c>
      <c r="U154" s="113"/>
      <c r="V154" s="113"/>
      <c r="W154" s="114"/>
      <c r="X154" s="115"/>
      <c r="Y154" s="116"/>
      <c r="Z154" s="117"/>
      <c r="AA154" s="117"/>
      <c r="AB154" s="111">
        <f>IF(Z154=0,0,DAYS360(W154,Z154+1))</f>
        <v>0</v>
      </c>
      <c r="AC154" s="111"/>
      <c r="AD154" s="114"/>
      <c r="AE154" s="115"/>
      <c r="AF154" s="116"/>
      <c r="AG154" s="117"/>
      <c r="AH154" s="117"/>
      <c r="AI154" s="111">
        <f>IF(AG154=0,0,DAYS360(AD154,AG154+1))</f>
        <v>0</v>
      </c>
      <c r="AJ154" s="111"/>
      <c r="AK154" s="166"/>
    </row>
    <row r="155" spans="1:37" ht="11.45" customHeight="1" x14ac:dyDescent="0.2">
      <c r="A155" s="89"/>
      <c r="B155" s="117"/>
      <c r="C155" s="117"/>
      <c r="D155" s="117"/>
      <c r="E155" s="23"/>
      <c r="F155" s="9">
        <f t="shared" ref="F155:F163" si="35">IF(E155=0,0,DAYS360(B155,E155+1))</f>
        <v>0</v>
      </c>
      <c r="G155" s="117"/>
      <c r="H155" s="117"/>
      <c r="I155" s="117"/>
      <c r="J155" s="23"/>
      <c r="K155" s="112">
        <f>IF(J155=0,0,DAYS360(G155,J155+1))</f>
        <v>0</v>
      </c>
      <c r="L155" s="113"/>
      <c r="M155" s="118"/>
      <c r="N155" s="117"/>
      <c r="O155" s="117"/>
      <c r="P155" s="117"/>
      <c r="Q155" s="114"/>
      <c r="R155" s="115"/>
      <c r="S155" s="116"/>
      <c r="T155" s="112">
        <f t="shared" ref="T155:T163" si="36">IF(Q155=0,0,DAYS360(N155,Q155+1))</f>
        <v>0</v>
      </c>
      <c r="U155" s="113"/>
      <c r="V155" s="113"/>
      <c r="W155" s="117"/>
      <c r="X155" s="117"/>
      <c r="Y155" s="117"/>
      <c r="Z155" s="117"/>
      <c r="AA155" s="117"/>
      <c r="AB155" s="111">
        <f t="shared" ref="AB155:AB163" si="37">IF(Z155=0,0,DAYS360(W155,Z155+1))</f>
        <v>0</v>
      </c>
      <c r="AC155" s="111"/>
      <c r="AD155" s="114"/>
      <c r="AE155" s="115"/>
      <c r="AF155" s="116"/>
      <c r="AG155" s="114"/>
      <c r="AH155" s="116"/>
      <c r="AI155" s="111">
        <f t="shared" ref="AI155:AI163" si="38">IF(AG155=0,0,DAYS360(AD155,AG155+1))</f>
        <v>0</v>
      </c>
      <c r="AJ155" s="111"/>
      <c r="AK155" s="166"/>
    </row>
    <row r="156" spans="1:37" ht="11.45" customHeight="1" x14ac:dyDescent="0.2">
      <c r="A156" s="89"/>
      <c r="B156" s="117"/>
      <c r="C156" s="117"/>
      <c r="D156" s="117"/>
      <c r="E156" s="23"/>
      <c r="F156" s="9">
        <f t="shared" si="35"/>
        <v>0</v>
      </c>
      <c r="G156" s="117"/>
      <c r="H156" s="117"/>
      <c r="I156" s="117"/>
      <c r="J156" s="23"/>
      <c r="K156" s="112">
        <f t="shared" ref="K156:K163" si="39">IF(J156=0,0,DAYS360(G156,J156+1))</f>
        <v>0</v>
      </c>
      <c r="L156" s="113"/>
      <c r="M156" s="118"/>
      <c r="N156" s="117"/>
      <c r="O156" s="117"/>
      <c r="P156" s="117"/>
      <c r="Q156" s="114"/>
      <c r="R156" s="115"/>
      <c r="S156" s="116"/>
      <c r="T156" s="112">
        <f t="shared" si="36"/>
        <v>0</v>
      </c>
      <c r="U156" s="113"/>
      <c r="V156" s="113"/>
      <c r="W156" s="114"/>
      <c r="X156" s="115"/>
      <c r="Y156" s="116"/>
      <c r="Z156" s="117"/>
      <c r="AA156" s="117"/>
      <c r="AB156" s="111">
        <f t="shared" si="37"/>
        <v>0</v>
      </c>
      <c r="AC156" s="111"/>
      <c r="AD156" s="114"/>
      <c r="AE156" s="115"/>
      <c r="AF156" s="116"/>
      <c r="AG156" s="117"/>
      <c r="AH156" s="117"/>
      <c r="AI156" s="111">
        <f t="shared" si="38"/>
        <v>0</v>
      </c>
      <c r="AJ156" s="111"/>
      <c r="AK156" s="166"/>
    </row>
    <row r="157" spans="1:37" ht="11.45" customHeight="1" x14ac:dyDescent="0.2">
      <c r="A157" s="89"/>
      <c r="B157" s="117"/>
      <c r="C157" s="117"/>
      <c r="D157" s="117"/>
      <c r="E157" s="23"/>
      <c r="F157" s="9">
        <f t="shared" si="35"/>
        <v>0</v>
      </c>
      <c r="G157" s="117"/>
      <c r="H157" s="117"/>
      <c r="I157" s="117"/>
      <c r="J157" s="23"/>
      <c r="K157" s="112">
        <f t="shared" si="39"/>
        <v>0</v>
      </c>
      <c r="L157" s="113"/>
      <c r="M157" s="118"/>
      <c r="N157" s="117"/>
      <c r="O157" s="117"/>
      <c r="P157" s="117"/>
      <c r="Q157" s="114"/>
      <c r="R157" s="115"/>
      <c r="S157" s="116"/>
      <c r="T157" s="112">
        <f t="shared" si="36"/>
        <v>0</v>
      </c>
      <c r="U157" s="113"/>
      <c r="V157" s="113"/>
      <c r="W157" s="114"/>
      <c r="X157" s="115"/>
      <c r="Y157" s="116"/>
      <c r="Z157" s="117"/>
      <c r="AA157" s="117"/>
      <c r="AB157" s="111">
        <f t="shared" si="37"/>
        <v>0</v>
      </c>
      <c r="AC157" s="111"/>
      <c r="AD157" s="114"/>
      <c r="AE157" s="115"/>
      <c r="AF157" s="116"/>
      <c r="AG157" s="117"/>
      <c r="AH157" s="117"/>
      <c r="AI157" s="111">
        <f t="shared" si="38"/>
        <v>0</v>
      </c>
      <c r="AJ157" s="111"/>
      <c r="AK157" s="166"/>
    </row>
    <row r="158" spans="1:37" ht="11.45" customHeight="1" x14ac:dyDescent="0.2">
      <c r="A158" s="89"/>
      <c r="B158" s="117"/>
      <c r="C158" s="117"/>
      <c r="D158" s="117"/>
      <c r="E158" s="23"/>
      <c r="F158" s="9">
        <f t="shared" si="35"/>
        <v>0</v>
      </c>
      <c r="G158" s="117"/>
      <c r="H158" s="117"/>
      <c r="I158" s="117"/>
      <c r="J158" s="23"/>
      <c r="K158" s="112">
        <f t="shared" si="39"/>
        <v>0</v>
      </c>
      <c r="L158" s="113"/>
      <c r="M158" s="118"/>
      <c r="N158" s="117"/>
      <c r="O158" s="117"/>
      <c r="P158" s="117"/>
      <c r="Q158" s="114"/>
      <c r="R158" s="115"/>
      <c r="S158" s="116"/>
      <c r="T158" s="112">
        <f t="shared" si="36"/>
        <v>0</v>
      </c>
      <c r="U158" s="113"/>
      <c r="V158" s="113"/>
      <c r="W158" s="114"/>
      <c r="X158" s="115"/>
      <c r="Y158" s="116"/>
      <c r="Z158" s="117"/>
      <c r="AA158" s="117"/>
      <c r="AB158" s="111">
        <f t="shared" si="37"/>
        <v>0</v>
      </c>
      <c r="AC158" s="111"/>
      <c r="AD158" s="114"/>
      <c r="AE158" s="115"/>
      <c r="AF158" s="116"/>
      <c r="AG158" s="117"/>
      <c r="AH158" s="117"/>
      <c r="AI158" s="111">
        <f t="shared" si="38"/>
        <v>0</v>
      </c>
      <c r="AJ158" s="111"/>
      <c r="AK158" s="166"/>
    </row>
    <row r="159" spans="1:37" ht="11.45" customHeight="1" x14ac:dyDescent="0.2">
      <c r="A159" s="89"/>
      <c r="B159" s="117"/>
      <c r="C159" s="117"/>
      <c r="D159" s="117"/>
      <c r="E159" s="23"/>
      <c r="F159" s="9">
        <f t="shared" si="35"/>
        <v>0</v>
      </c>
      <c r="G159" s="117"/>
      <c r="H159" s="117"/>
      <c r="I159" s="117"/>
      <c r="J159" s="23"/>
      <c r="K159" s="112">
        <f t="shared" si="39"/>
        <v>0</v>
      </c>
      <c r="L159" s="113"/>
      <c r="M159" s="118"/>
      <c r="N159" s="117"/>
      <c r="O159" s="117"/>
      <c r="P159" s="117"/>
      <c r="Q159" s="114"/>
      <c r="R159" s="115"/>
      <c r="S159" s="116"/>
      <c r="T159" s="112">
        <f t="shared" si="36"/>
        <v>0</v>
      </c>
      <c r="U159" s="113"/>
      <c r="V159" s="113"/>
      <c r="W159" s="114"/>
      <c r="X159" s="115"/>
      <c r="Y159" s="116"/>
      <c r="Z159" s="117"/>
      <c r="AA159" s="117"/>
      <c r="AB159" s="111">
        <f t="shared" si="37"/>
        <v>0</v>
      </c>
      <c r="AC159" s="111"/>
      <c r="AD159" s="114"/>
      <c r="AE159" s="115"/>
      <c r="AF159" s="116"/>
      <c r="AG159" s="117"/>
      <c r="AH159" s="117"/>
      <c r="AI159" s="111">
        <f t="shared" si="38"/>
        <v>0</v>
      </c>
      <c r="AJ159" s="111"/>
      <c r="AK159" s="166"/>
    </row>
    <row r="160" spans="1:37" ht="11.45" customHeight="1" x14ac:dyDescent="0.2">
      <c r="A160" s="89"/>
      <c r="B160" s="117"/>
      <c r="C160" s="117"/>
      <c r="D160" s="117"/>
      <c r="E160" s="23"/>
      <c r="F160" s="9">
        <f t="shared" si="35"/>
        <v>0</v>
      </c>
      <c r="G160" s="117"/>
      <c r="H160" s="117"/>
      <c r="I160" s="117"/>
      <c r="J160" s="23"/>
      <c r="K160" s="112">
        <f t="shared" si="39"/>
        <v>0</v>
      </c>
      <c r="L160" s="113"/>
      <c r="M160" s="118"/>
      <c r="N160" s="117"/>
      <c r="O160" s="117"/>
      <c r="P160" s="117"/>
      <c r="Q160" s="114"/>
      <c r="R160" s="115"/>
      <c r="S160" s="116"/>
      <c r="T160" s="112">
        <f t="shared" si="36"/>
        <v>0</v>
      </c>
      <c r="U160" s="113"/>
      <c r="V160" s="113"/>
      <c r="W160" s="114"/>
      <c r="X160" s="115"/>
      <c r="Y160" s="116"/>
      <c r="Z160" s="117"/>
      <c r="AA160" s="117"/>
      <c r="AB160" s="111">
        <f t="shared" si="37"/>
        <v>0</v>
      </c>
      <c r="AC160" s="111"/>
      <c r="AD160" s="114"/>
      <c r="AE160" s="115"/>
      <c r="AF160" s="116"/>
      <c r="AG160" s="117"/>
      <c r="AH160" s="117"/>
      <c r="AI160" s="111">
        <f t="shared" si="38"/>
        <v>0</v>
      </c>
      <c r="AJ160" s="111"/>
      <c r="AK160" s="166"/>
    </row>
    <row r="161" spans="1:37" ht="11.45" customHeight="1" x14ac:dyDescent="0.2">
      <c r="A161" s="89"/>
      <c r="B161" s="117"/>
      <c r="C161" s="117"/>
      <c r="D161" s="117"/>
      <c r="E161" s="23"/>
      <c r="F161" s="9">
        <f t="shared" si="35"/>
        <v>0</v>
      </c>
      <c r="G161" s="117"/>
      <c r="H161" s="117"/>
      <c r="I161" s="117"/>
      <c r="J161" s="23"/>
      <c r="K161" s="112">
        <f t="shared" si="39"/>
        <v>0</v>
      </c>
      <c r="L161" s="113"/>
      <c r="M161" s="118"/>
      <c r="N161" s="117"/>
      <c r="O161" s="117"/>
      <c r="P161" s="117"/>
      <c r="Q161" s="114"/>
      <c r="R161" s="115"/>
      <c r="S161" s="116"/>
      <c r="T161" s="112">
        <f t="shared" si="36"/>
        <v>0</v>
      </c>
      <c r="U161" s="113"/>
      <c r="V161" s="113"/>
      <c r="W161" s="114"/>
      <c r="X161" s="115"/>
      <c r="Y161" s="116"/>
      <c r="Z161" s="117"/>
      <c r="AA161" s="117"/>
      <c r="AB161" s="111">
        <f t="shared" si="37"/>
        <v>0</v>
      </c>
      <c r="AC161" s="111"/>
      <c r="AD161" s="114"/>
      <c r="AE161" s="115"/>
      <c r="AF161" s="116"/>
      <c r="AG161" s="117"/>
      <c r="AH161" s="117"/>
      <c r="AI161" s="111">
        <f t="shared" si="38"/>
        <v>0</v>
      </c>
      <c r="AJ161" s="111"/>
      <c r="AK161" s="166"/>
    </row>
    <row r="162" spans="1:37" ht="11.45" customHeight="1" x14ac:dyDescent="0.2">
      <c r="A162" s="89"/>
      <c r="B162" s="117"/>
      <c r="C162" s="117"/>
      <c r="D162" s="117"/>
      <c r="E162" s="23"/>
      <c r="F162" s="9">
        <f t="shared" si="35"/>
        <v>0</v>
      </c>
      <c r="G162" s="117"/>
      <c r="H162" s="117"/>
      <c r="I162" s="117"/>
      <c r="J162" s="23"/>
      <c r="K162" s="112">
        <f t="shared" si="39"/>
        <v>0</v>
      </c>
      <c r="L162" s="113"/>
      <c r="M162" s="118"/>
      <c r="N162" s="117"/>
      <c r="O162" s="117"/>
      <c r="P162" s="117"/>
      <c r="Q162" s="114"/>
      <c r="R162" s="115"/>
      <c r="S162" s="116"/>
      <c r="T162" s="112">
        <f t="shared" si="36"/>
        <v>0</v>
      </c>
      <c r="U162" s="113"/>
      <c r="V162" s="113"/>
      <c r="W162" s="114"/>
      <c r="X162" s="115"/>
      <c r="Y162" s="116"/>
      <c r="Z162" s="117"/>
      <c r="AA162" s="117"/>
      <c r="AB162" s="111">
        <f t="shared" si="37"/>
        <v>0</v>
      </c>
      <c r="AC162" s="111"/>
      <c r="AD162" s="114"/>
      <c r="AE162" s="115"/>
      <c r="AF162" s="116"/>
      <c r="AG162" s="117"/>
      <c r="AH162" s="117"/>
      <c r="AI162" s="111">
        <f t="shared" si="38"/>
        <v>0</v>
      </c>
      <c r="AJ162" s="111"/>
      <c r="AK162" s="166"/>
    </row>
    <row r="163" spans="1:37" ht="11.45" customHeight="1" x14ac:dyDescent="0.2">
      <c r="A163" s="89"/>
      <c r="B163" s="117"/>
      <c r="C163" s="117"/>
      <c r="D163" s="117"/>
      <c r="E163" s="23"/>
      <c r="F163" s="9">
        <f t="shared" si="35"/>
        <v>0</v>
      </c>
      <c r="G163" s="117"/>
      <c r="H163" s="117"/>
      <c r="I163" s="117"/>
      <c r="J163" s="23"/>
      <c r="K163" s="112">
        <f t="shared" si="39"/>
        <v>0</v>
      </c>
      <c r="L163" s="113"/>
      <c r="M163" s="118"/>
      <c r="N163" s="117"/>
      <c r="O163" s="117"/>
      <c r="P163" s="117"/>
      <c r="Q163" s="114"/>
      <c r="R163" s="115"/>
      <c r="S163" s="116"/>
      <c r="T163" s="112">
        <f t="shared" si="36"/>
        <v>0</v>
      </c>
      <c r="U163" s="113"/>
      <c r="V163" s="113"/>
      <c r="W163" s="114"/>
      <c r="X163" s="115"/>
      <c r="Y163" s="116"/>
      <c r="Z163" s="117"/>
      <c r="AA163" s="117"/>
      <c r="AB163" s="111">
        <f t="shared" si="37"/>
        <v>0</v>
      </c>
      <c r="AC163" s="111"/>
      <c r="AD163" s="114"/>
      <c r="AE163" s="115"/>
      <c r="AF163" s="116"/>
      <c r="AG163" s="117"/>
      <c r="AH163" s="117"/>
      <c r="AI163" s="111">
        <f t="shared" si="38"/>
        <v>0</v>
      </c>
      <c r="AJ163" s="111"/>
      <c r="AK163" s="166"/>
    </row>
    <row r="164" spans="1:37" ht="11.45" customHeight="1" x14ac:dyDescent="0.2">
      <c r="A164" s="89"/>
      <c r="B164" s="98" t="s">
        <v>56</v>
      </c>
      <c r="C164" s="98"/>
      <c r="D164" s="98"/>
      <c r="E164" s="98"/>
      <c r="F164" s="10">
        <f>INT(SUM(F154:F163)/30)</f>
        <v>0</v>
      </c>
      <c r="G164" s="98" t="s">
        <v>56</v>
      </c>
      <c r="H164" s="98"/>
      <c r="I164" s="98"/>
      <c r="J164" s="98"/>
      <c r="K164" s="99">
        <f>INT(SUM(K154:M163)/30)</f>
        <v>0</v>
      </c>
      <c r="L164" s="100"/>
      <c r="M164" s="101"/>
      <c r="N164" s="98" t="s">
        <v>56</v>
      </c>
      <c r="O164" s="98"/>
      <c r="P164" s="98"/>
      <c r="Q164" s="98"/>
      <c r="R164" s="98"/>
      <c r="S164" s="98"/>
      <c r="T164" s="99">
        <f>INT(SUM(T154:V163)/30)</f>
        <v>0</v>
      </c>
      <c r="U164" s="100"/>
      <c r="V164" s="101"/>
      <c r="W164" s="91" t="s">
        <v>56</v>
      </c>
      <c r="X164" s="92"/>
      <c r="Y164" s="92"/>
      <c r="Z164" s="92"/>
      <c r="AA164" s="93"/>
      <c r="AB164" s="90">
        <f>INT(SUM(AB154:AC163)/30)</f>
        <v>0</v>
      </c>
      <c r="AC164" s="90"/>
      <c r="AD164" s="91" t="s">
        <v>56</v>
      </c>
      <c r="AE164" s="92"/>
      <c r="AF164" s="92"/>
      <c r="AG164" s="92"/>
      <c r="AH164" s="93"/>
      <c r="AI164" s="90">
        <f>INT(SUM(AI154:AJ163)/30)</f>
        <v>0</v>
      </c>
      <c r="AJ164" s="90"/>
      <c r="AK164" s="166"/>
    </row>
    <row r="165" spans="1:37" ht="11.45" customHeight="1" x14ac:dyDescent="0.2">
      <c r="A165" s="89"/>
      <c r="B165" s="98" t="s">
        <v>57</v>
      </c>
      <c r="C165" s="98"/>
      <c r="D165" s="98"/>
      <c r="E165" s="98"/>
      <c r="F165" s="10">
        <f>SUM(F154:F163)-F164*30</f>
        <v>0</v>
      </c>
      <c r="G165" s="98" t="s">
        <v>57</v>
      </c>
      <c r="H165" s="98"/>
      <c r="I165" s="98"/>
      <c r="J165" s="98"/>
      <c r="K165" s="99">
        <f>SUM(K154:M163)-K164*30</f>
        <v>0</v>
      </c>
      <c r="L165" s="100"/>
      <c r="M165" s="101"/>
      <c r="N165" s="98" t="s">
        <v>57</v>
      </c>
      <c r="O165" s="98"/>
      <c r="P165" s="98"/>
      <c r="Q165" s="98"/>
      <c r="R165" s="98"/>
      <c r="S165" s="98"/>
      <c r="T165" s="99">
        <f>SUM(T154:V163)-T164*30</f>
        <v>0</v>
      </c>
      <c r="U165" s="100"/>
      <c r="V165" s="101"/>
      <c r="W165" s="91" t="s">
        <v>57</v>
      </c>
      <c r="X165" s="92"/>
      <c r="Y165" s="92"/>
      <c r="Z165" s="92"/>
      <c r="AA165" s="93"/>
      <c r="AB165" s="90">
        <f>SUM(AB154:AC163)-AB164*30</f>
        <v>0</v>
      </c>
      <c r="AC165" s="90"/>
      <c r="AD165" s="91" t="s">
        <v>57</v>
      </c>
      <c r="AE165" s="92"/>
      <c r="AF165" s="92"/>
      <c r="AG165" s="92"/>
      <c r="AH165" s="93"/>
      <c r="AI165" s="90">
        <f>SUM(AI154:AJ163)-AI164*30</f>
        <v>0</v>
      </c>
      <c r="AJ165" s="90"/>
      <c r="AK165" s="166"/>
    </row>
    <row r="166" spans="1:37" ht="11.45" customHeight="1" x14ac:dyDescent="0.2">
      <c r="A166" s="89"/>
      <c r="B166" s="137" t="s">
        <v>65</v>
      </c>
      <c r="C166" s="137"/>
      <c r="D166" s="137"/>
      <c r="E166" s="137"/>
      <c r="F166" s="14">
        <f>F164*0.075+IF(F165&gt;15,0.075,0)</f>
        <v>0</v>
      </c>
      <c r="G166" s="137" t="s">
        <v>65</v>
      </c>
      <c r="H166" s="137"/>
      <c r="I166" s="137"/>
      <c r="J166" s="137"/>
      <c r="K166" s="154">
        <f>K164*0.075+IF(K165&gt;15,0.075,0)</f>
        <v>0</v>
      </c>
      <c r="L166" s="155"/>
      <c r="M166" s="156"/>
      <c r="N166" s="137" t="s">
        <v>65</v>
      </c>
      <c r="O166" s="137"/>
      <c r="P166" s="137"/>
      <c r="Q166" s="137"/>
      <c r="R166" s="137"/>
      <c r="S166" s="137"/>
      <c r="T166" s="154">
        <f>T164*0.075+IF(T165&gt;15,0.075,0)</f>
        <v>0</v>
      </c>
      <c r="U166" s="155"/>
      <c r="V166" s="156"/>
      <c r="W166" s="127" t="s">
        <v>65</v>
      </c>
      <c r="X166" s="128"/>
      <c r="Y166" s="128"/>
      <c r="Z166" s="128"/>
      <c r="AA166" s="129"/>
      <c r="AB166" s="153">
        <f>AB164*0.075+IF(AB165&gt;15,0.075,0)</f>
        <v>0</v>
      </c>
      <c r="AC166" s="153"/>
      <c r="AD166" s="127" t="s">
        <v>65</v>
      </c>
      <c r="AE166" s="128"/>
      <c r="AF166" s="128"/>
      <c r="AG166" s="128"/>
      <c r="AH166" s="129"/>
      <c r="AI166" s="153">
        <f>AI164*0.075+IF(AI165&gt;15,0.075,0)</f>
        <v>0</v>
      </c>
      <c r="AJ166" s="153"/>
      <c r="AK166" s="166"/>
    </row>
    <row r="167" spans="1:37" ht="11.45" customHeight="1" x14ac:dyDescent="0.2">
      <c r="A167" s="89"/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66"/>
    </row>
    <row r="168" spans="1:37" ht="11.45" customHeight="1" x14ac:dyDescent="0.2">
      <c r="A168" s="89"/>
      <c r="B168" s="133" t="s">
        <v>53</v>
      </c>
      <c r="C168" s="133"/>
      <c r="D168" s="133"/>
      <c r="E168" s="134"/>
      <c r="F168" s="135"/>
      <c r="G168" s="133" t="s">
        <v>53</v>
      </c>
      <c r="H168" s="133"/>
      <c r="I168" s="133"/>
      <c r="J168" s="134"/>
      <c r="K168" s="136"/>
      <c r="L168" s="136"/>
      <c r="M168" s="136"/>
      <c r="N168" s="133" t="s">
        <v>53</v>
      </c>
      <c r="O168" s="133"/>
      <c r="P168" s="133"/>
      <c r="Q168" s="134"/>
      <c r="R168" s="136"/>
      <c r="S168" s="136"/>
      <c r="T168" s="136"/>
      <c r="U168" s="136"/>
      <c r="V168" s="135"/>
      <c r="W168" s="124" t="s">
        <v>53</v>
      </c>
      <c r="X168" s="125"/>
      <c r="Y168" s="126"/>
      <c r="Z168" s="123"/>
      <c r="AA168" s="123"/>
      <c r="AB168" s="123"/>
      <c r="AC168" s="123"/>
      <c r="AD168" s="124" t="s">
        <v>53</v>
      </c>
      <c r="AE168" s="125"/>
      <c r="AF168" s="126"/>
      <c r="AG168" s="123"/>
      <c r="AH168" s="123"/>
      <c r="AI168" s="123"/>
      <c r="AJ168" s="123"/>
      <c r="AK168" s="166"/>
    </row>
    <row r="169" spans="1:37" x14ac:dyDescent="0.2">
      <c r="A169" s="89"/>
      <c r="B169" s="119" t="s">
        <v>54</v>
      </c>
      <c r="C169" s="119"/>
      <c r="D169" s="119"/>
      <c r="E169" s="8" t="s">
        <v>55</v>
      </c>
      <c r="F169" s="11" t="s">
        <v>66</v>
      </c>
      <c r="G169" s="119" t="s">
        <v>54</v>
      </c>
      <c r="H169" s="119"/>
      <c r="I169" s="119"/>
      <c r="J169" s="8" t="s">
        <v>55</v>
      </c>
      <c r="K169" s="120" t="s">
        <v>66</v>
      </c>
      <c r="L169" s="121"/>
      <c r="M169" s="122"/>
      <c r="N169" s="119" t="s">
        <v>54</v>
      </c>
      <c r="O169" s="119"/>
      <c r="P169" s="119"/>
      <c r="Q169" s="120" t="s">
        <v>55</v>
      </c>
      <c r="R169" s="121"/>
      <c r="S169" s="122"/>
      <c r="T169" s="120" t="s">
        <v>66</v>
      </c>
      <c r="U169" s="121"/>
      <c r="V169" s="121"/>
      <c r="W169" s="120" t="s">
        <v>54</v>
      </c>
      <c r="X169" s="121"/>
      <c r="Y169" s="122"/>
      <c r="Z169" s="119" t="s">
        <v>55</v>
      </c>
      <c r="AA169" s="119"/>
      <c r="AB169" s="119" t="s">
        <v>66</v>
      </c>
      <c r="AC169" s="119"/>
      <c r="AD169" s="120" t="s">
        <v>54</v>
      </c>
      <c r="AE169" s="121"/>
      <c r="AF169" s="122"/>
      <c r="AG169" s="119" t="s">
        <v>55</v>
      </c>
      <c r="AH169" s="119"/>
      <c r="AI169" s="119" t="s">
        <v>66</v>
      </c>
      <c r="AJ169" s="119"/>
      <c r="AK169" s="166"/>
    </row>
    <row r="170" spans="1:37" x14ac:dyDescent="0.2">
      <c r="A170" s="89"/>
      <c r="B170" s="117"/>
      <c r="C170" s="117"/>
      <c r="D170" s="117"/>
      <c r="E170" s="23"/>
      <c r="F170" s="9">
        <f>IF(E170=0,0,DAYS360(B170,E170+1))</f>
        <v>0</v>
      </c>
      <c r="G170" s="117"/>
      <c r="H170" s="117"/>
      <c r="I170" s="117"/>
      <c r="J170" s="23"/>
      <c r="K170" s="112">
        <f>IF(J170=0,0,DAYS360(G170,J170+1))</f>
        <v>0</v>
      </c>
      <c r="L170" s="113"/>
      <c r="M170" s="118"/>
      <c r="N170" s="117"/>
      <c r="O170" s="117"/>
      <c r="P170" s="117"/>
      <c r="Q170" s="114"/>
      <c r="R170" s="115"/>
      <c r="S170" s="116"/>
      <c r="T170" s="112">
        <f>IF(Q170=0,0,DAYS360(N170,Q170+1))</f>
        <v>0</v>
      </c>
      <c r="U170" s="113"/>
      <c r="V170" s="113"/>
      <c r="W170" s="114"/>
      <c r="X170" s="115"/>
      <c r="Y170" s="116"/>
      <c r="Z170" s="117"/>
      <c r="AA170" s="117"/>
      <c r="AB170" s="111">
        <f>IF(Z170=0,0,DAYS360(W170,Z170+1))</f>
        <v>0</v>
      </c>
      <c r="AC170" s="111"/>
      <c r="AD170" s="114"/>
      <c r="AE170" s="115"/>
      <c r="AF170" s="116"/>
      <c r="AG170" s="117"/>
      <c r="AH170" s="117"/>
      <c r="AI170" s="111">
        <f>IF(AG170=0,0,DAYS360(AD170,AG170+1))</f>
        <v>0</v>
      </c>
      <c r="AJ170" s="111"/>
      <c r="AK170" s="166"/>
    </row>
    <row r="171" spans="1:37" ht="11.45" customHeight="1" x14ac:dyDescent="0.2">
      <c r="A171" s="89"/>
      <c r="B171" s="117"/>
      <c r="C171" s="117"/>
      <c r="D171" s="117"/>
      <c r="E171" s="23"/>
      <c r="F171" s="9">
        <f t="shared" ref="F171:F179" si="40">IF(E171=0,0,DAYS360(B171,E171+1))</f>
        <v>0</v>
      </c>
      <c r="G171" s="117"/>
      <c r="H171" s="117"/>
      <c r="I171" s="117"/>
      <c r="J171" s="23"/>
      <c r="K171" s="112">
        <f>IF(J171=0,0,DAYS360(G171,J171+1))</f>
        <v>0</v>
      </c>
      <c r="L171" s="113"/>
      <c r="M171" s="118"/>
      <c r="N171" s="117"/>
      <c r="O171" s="117"/>
      <c r="P171" s="117"/>
      <c r="Q171" s="114"/>
      <c r="R171" s="115"/>
      <c r="S171" s="116"/>
      <c r="T171" s="112">
        <f t="shared" ref="T171:T179" si="41">IF(Q171=0,0,DAYS360(N171,Q171+1))</f>
        <v>0</v>
      </c>
      <c r="U171" s="113"/>
      <c r="V171" s="113"/>
      <c r="W171" s="117"/>
      <c r="X171" s="117"/>
      <c r="Y171" s="117"/>
      <c r="Z171" s="117"/>
      <c r="AA171" s="117"/>
      <c r="AB171" s="111">
        <f t="shared" ref="AB171:AB179" si="42">IF(Z171=0,0,DAYS360(W171,Z171+1))</f>
        <v>0</v>
      </c>
      <c r="AC171" s="111"/>
      <c r="AD171" s="114"/>
      <c r="AE171" s="115"/>
      <c r="AF171" s="116"/>
      <c r="AG171" s="114"/>
      <c r="AH171" s="116"/>
      <c r="AI171" s="111">
        <f t="shared" ref="AI171:AI179" si="43">IF(AG171=0,0,DAYS360(AD171,AG171+1))</f>
        <v>0</v>
      </c>
      <c r="AJ171" s="111"/>
      <c r="AK171" s="166"/>
    </row>
    <row r="172" spans="1:37" ht="11.45" customHeight="1" x14ac:dyDescent="0.2">
      <c r="A172" s="89"/>
      <c r="B172" s="117"/>
      <c r="C172" s="117"/>
      <c r="D172" s="117"/>
      <c r="E172" s="23"/>
      <c r="F172" s="9">
        <f t="shared" si="40"/>
        <v>0</v>
      </c>
      <c r="G172" s="117"/>
      <c r="H172" s="117"/>
      <c r="I172" s="117"/>
      <c r="J172" s="23"/>
      <c r="K172" s="112">
        <f t="shared" ref="K172:K179" si="44">IF(J172=0,0,DAYS360(G172,J172+1))</f>
        <v>0</v>
      </c>
      <c r="L172" s="113"/>
      <c r="M172" s="118"/>
      <c r="N172" s="117"/>
      <c r="O172" s="117"/>
      <c r="P172" s="117"/>
      <c r="Q172" s="114"/>
      <c r="R172" s="115"/>
      <c r="S172" s="116"/>
      <c r="T172" s="112">
        <f t="shared" si="41"/>
        <v>0</v>
      </c>
      <c r="U172" s="113"/>
      <c r="V172" s="113"/>
      <c r="W172" s="114"/>
      <c r="X172" s="115"/>
      <c r="Y172" s="116"/>
      <c r="Z172" s="117"/>
      <c r="AA172" s="117"/>
      <c r="AB172" s="111">
        <f t="shared" si="42"/>
        <v>0</v>
      </c>
      <c r="AC172" s="111"/>
      <c r="AD172" s="114"/>
      <c r="AE172" s="115"/>
      <c r="AF172" s="116"/>
      <c r="AG172" s="117"/>
      <c r="AH172" s="117"/>
      <c r="AI172" s="111">
        <f t="shared" si="43"/>
        <v>0</v>
      </c>
      <c r="AJ172" s="111"/>
      <c r="AK172" s="166"/>
    </row>
    <row r="173" spans="1:37" ht="11.45" customHeight="1" x14ac:dyDescent="0.2">
      <c r="A173" s="89"/>
      <c r="B173" s="117"/>
      <c r="C173" s="117"/>
      <c r="D173" s="117"/>
      <c r="E173" s="23"/>
      <c r="F173" s="9">
        <f t="shared" si="40"/>
        <v>0</v>
      </c>
      <c r="G173" s="117"/>
      <c r="H173" s="117"/>
      <c r="I173" s="117"/>
      <c r="J173" s="23"/>
      <c r="K173" s="112">
        <f t="shared" si="44"/>
        <v>0</v>
      </c>
      <c r="L173" s="113"/>
      <c r="M173" s="118"/>
      <c r="N173" s="117"/>
      <c r="O173" s="117"/>
      <c r="P173" s="117"/>
      <c r="Q173" s="114"/>
      <c r="R173" s="115"/>
      <c r="S173" s="116"/>
      <c r="T173" s="112">
        <f t="shared" si="41"/>
        <v>0</v>
      </c>
      <c r="U173" s="113"/>
      <c r="V173" s="113"/>
      <c r="W173" s="114"/>
      <c r="X173" s="115"/>
      <c r="Y173" s="116"/>
      <c r="Z173" s="117"/>
      <c r="AA173" s="117"/>
      <c r="AB173" s="111">
        <f t="shared" si="42"/>
        <v>0</v>
      </c>
      <c r="AC173" s="111"/>
      <c r="AD173" s="114"/>
      <c r="AE173" s="115"/>
      <c r="AF173" s="116"/>
      <c r="AG173" s="117"/>
      <c r="AH173" s="117"/>
      <c r="AI173" s="111">
        <f t="shared" si="43"/>
        <v>0</v>
      </c>
      <c r="AJ173" s="111"/>
      <c r="AK173" s="166"/>
    </row>
    <row r="174" spans="1:37" ht="11.45" customHeight="1" x14ac:dyDescent="0.2">
      <c r="A174" s="89"/>
      <c r="B174" s="117"/>
      <c r="C174" s="117"/>
      <c r="D174" s="117"/>
      <c r="E174" s="23"/>
      <c r="F174" s="9">
        <f t="shared" si="40"/>
        <v>0</v>
      </c>
      <c r="G174" s="117"/>
      <c r="H174" s="117"/>
      <c r="I174" s="117"/>
      <c r="J174" s="23"/>
      <c r="K174" s="112">
        <f t="shared" si="44"/>
        <v>0</v>
      </c>
      <c r="L174" s="113"/>
      <c r="M174" s="118"/>
      <c r="N174" s="117"/>
      <c r="O174" s="117"/>
      <c r="P174" s="117"/>
      <c r="Q174" s="114"/>
      <c r="R174" s="115"/>
      <c r="S174" s="116"/>
      <c r="T174" s="112">
        <f t="shared" si="41"/>
        <v>0</v>
      </c>
      <c r="U174" s="113"/>
      <c r="V174" s="113"/>
      <c r="W174" s="114"/>
      <c r="X174" s="115"/>
      <c r="Y174" s="116"/>
      <c r="Z174" s="117"/>
      <c r="AA174" s="117"/>
      <c r="AB174" s="111">
        <f t="shared" si="42"/>
        <v>0</v>
      </c>
      <c r="AC174" s="111"/>
      <c r="AD174" s="114"/>
      <c r="AE174" s="115"/>
      <c r="AF174" s="116"/>
      <c r="AG174" s="117"/>
      <c r="AH174" s="117"/>
      <c r="AI174" s="111">
        <f t="shared" si="43"/>
        <v>0</v>
      </c>
      <c r="AJ174" s="111"/>
      <c r="AK174" s="166"/>
    </row>
    <row r="175" spans="1:37" ht="11.45" customHeight="1" x14ac:dyDescent="0.2">
      <c r="A175" s="89"/>
      <c r="B175" s="117"/>
      <c r="C175" s="117"/>
      <c r="D175" s="117"/>
      <c r="E175" s="23"/>
      <c r="F175" s="9">
        <f t="shared" si="40"/>
        <v>0</v>
      </c>
      <c r="G175" s="117"/>
      <c r="H175" s="117"/>
      <c r="I175" s="117"/>
      <c r="J175" s="23"/>
      <c r="K175" s="112">
        <f t="shared" si="44"/>
        <v>0</v>
      </c>
      <c r="L175" s="113"/>
      <c r="M175" s="118"/>
      <c r="N175" s="117"/>
      <c r="O175" s="117"/>
      <c r="P175" s="117"/>
      <c r="Q175" s="114"/>
      <c r="R175" s="115"/>
      <c r="S175" s="116"/>
      <c r="T175" s="112">
        <f t="shared" si="41"/>
        <v>0</v>
      </c>
      <c r="U175" s="113"/>
      <c r="V175" s="113"/>
      <c r="W175" s="114"/>
      <c r="X175" s="115"/>
      <c r="Y175" s="116"/>
      <c r="Z175" s="117"/>
      <c r="AA175" s="117"/>
      <c r="AB175" s="111">
        <f t="shared" si="42"/>
        <v>0</v>
      </c>
      <c r="AC175" s="111"/>
      <c r="AD175" s="114"/>
      <c r="AE175" s="115"/>
      <c r="AF175" s="116"/>
      <c r="AG175" s="117"/>
      <c r="AH175" s="117"/>
      <c r="AI175" s="111">
        <f t="shared" si="43"/>
        <v>0</v>
      </c>
      <c r="AJ175" s="111"/>
      <c r="AK175" s="166"/>
    </row>
    <row r="176" spans="1:37" ht="11.45" customHeight="1" x14ac:dyDescent="0.2">
      <c r="A176" s="89"/>
      <c r="B176" s="117"/>
      <c r="C176" s="117"/>
      <c r="D176" s="117"/>
      <c r="E176" s="23"/>
      <c r="F176" s="9">
        <f t="shared" si="40"/>
        <v>0</v>
      </c>
      <c r="G176" s="117"/>
      <c r="H176" s="117"/>
      <c r="I176" s="117"/>
      <c r="J176" s="23"/>
      <c r="K176" s="112">
        <f t="shared" si="44"/>
        <v>0</v>
      </c>
      <c r="L176" s="113"/>
      <c r="M176" s="118"/>
      <c r="N176" s="117"/>
      <c r="O176" s="117"/>
      <c r="P176" s="117"/>
      <c r="Q176" s="114"/>
      <c r="R176" s="115"/>
      <c r="S176" s="116"/>
      <c r="T176" s="112">
        <f t="shared" si="41"/>
        <v>0</v>
      </c>
      <c r="U176" s="113"/>
      <c r="V176" s="113"/>
      <c r="W176" s="114"/>
      <c r="X176" s="115"/>
      <c r="Y176" s="116"/>
      <c r="Z176" s="117"/>
      <c r="AA176" s="117"/>
      <c r="AB176" s="111">
        <f t="shared" si="42"/>
        <v>0</v>
      </c>
      <c r="AC176" s="111"/>
      <c r="AD176" s="114"/>
      <c r="AE176" s="115"/>
      <c r="AF176" s="116"/>
      <c r="AG176" s="117"/>
      <c r="AH176" s="117"/>
      <c r="AI176" s="111">
        <f t="shared" si="43"/>
        <v>0</v>
      </c>
      <c r="AJ176" s="111"/>
      <c r="AK176" s="166"/>
    </row>
    <row r="177" spans="1:37" ht="11.45" customHeight="1" x14ac:dyDescent="0.2">
      <c r="A177" s="89"/>
      <c r="B177" s="117"/>
      <c r="C177" s="117"/>
      <c r="D177" s="117"/>
      <c r="E177" s="23"/>
      <c r="F177" s="9">
        <f t="shared" si="40"/>
        <v>0</v>
      </c>
      <c r="G177" s="117"/>
      <c r="H177" s="117"/>
      <c r="I177" s="117"/>
      <c r="J177" s="23"/>
      <c r="K177" s="112">
        <f t="shared" si="44"/>
        <v>0</v>
      </c>
      <c r="L177" s="113"/>
      <c r="M177" s="118"/>
      <c r="N177" s="117"/>
      <c r="O177" s="117"/>
      <c r="P177" s="117"/>
      <c r="Q177" s="114"/>
      <c r="R177" s="115"/>
      <c r="S177" s="116"/>
      <c r="T177" s="112">
        <f t="shared" si="41"/>
        <v>0</v>
      </c>
      <c r="U177" s="113"/>
      <c r="V177" s="113"/>
      <c r="W177" s="114"/>
      <c r="X177" s="115"/>
      <c r="Y177" s="116"/>
      <c r="Z177" s="117"/>
      <c r="AA177" s="117"/>
      <c r="AB177" s="111">
        <f t="shared" si="42"/>
        <v>0</v>
      </c>
      <c r="AC177" s="111"/>
      <c r="AD177" s="114"/>
      <c r="AE177" s="115"/>
      <c r="AF177" s="116"/>
      <c r="AG177" s="117"/>
      <c r="AH177" s="117"/>
      <c r="AI177" s="111">
        <f t="shared" si="43"/>
        <v>0</v>
      </c>
      <c r="AJ177" s="111"/>
      <c r="AK177" s="166"/>
    </row>
    <row r="178" spans="1:37" ht="11.45" customHeight="1" x14ac:dyDescent="0.2">
      <c r="A178" s="89"/>
      <c r="B178" s="117"/>
      <c r="C178" s="117"/>
      <c r="D178" s="117"/>
      <c r="E178" s="23"/>
      <c r="F178" s="9">
        <f t="shared" si="40"/>
        <v>0</v>
      </c>
      <c r="G178" s="117"/>
      <c r="H178" s="117"/>
      <c r="I178" s="117"/>
      <c r="J178" s="23"/>
      <c r="K178" s="112">
        <f t="shared" si="44"/>
        <v>0</v>
      </c>
      <c r="L178" s="113"/>
      <c r="M178" s="118"/>
      <c r="N178" s="117"/>
      <c r="O178" s="117"/>
      <c r="P178" s="117"/>
      <c r="Q178" s="114"/>
      <c r="R178" s="115"/>
      <c r="S178" s="116"/>
      <c r="T178" s="112">
        <f t="shared" si="41"/>
        <v>0</v>
      </c>
      <c r="U178" s="113"/>
      <c r="V178" s="113"/>
      <c r="W178" s="114"/>
      <c r="X178" s="115"/>
      <c r="Y178" s="116"/>
      <c r="Z178" s="117"/>
      <c r="AA178" s="117"/>
      <c r="AB178" s="111">
        <f t="shared" si="42"/>
        <v>0</v>
      </c>
      <c r="AC178" s="111"/>
      <c r="AD178" s="114"/>
      <c r="AE178" s="115"/>
      <c r="AF178" s="116"/>
      <c r="AG178" s="117"/>
      <c r="AH178" s="117"/>
      <c r="AI178" s="111">
        <f t="shared" si="43"/>
        <v>0</v>
      </c>
      <c r="AJ178" s="111"/>
      <c r="AK178" s="166"/>
    </row>
    <row r="179" spans="1:37" ht="11.45" customHeight="1" x14ac:dyDescent="0.2">
      <c r="A179" s="89"/>
      <c r="B179" s="117"/>
      <c r="C179" s="117"/>
      <c r="D179" s="117"/>
      <c r="E179" s="23"/>
      <c r="F179" s="9">
        <f t="shared" si="40"/>
        <v>0</v>
      </c>
      <c r="G179" s="117"/>
      <c r="H179" s="117"/>
      <c r="I179" s="117"/>
      <c r="J179" s="23"/>
      <c r="K179" s="112">
        <f t="shared" si="44"/>
        <v>0</v>
      </c>
      <c r="L179" s="113"/>
      <c r="M179" s="118"/>
      <c r="N179" s="117"/>
      <c r="O179" s="117"/>
      <c r="P179" s="117"/>
      <c r="Q179" s="114"/>
      <c r="R179" s="115"/>
      <c r="S179" s="116"/>
      <c r="T179" s="112">
        <f t="shared" si="41"/>
        <v>0</v>
      </c>
      <c r="U179" s="113"/>
      <c r="V179" s="113"/>
      <c r="W179" s="114"/>
      <c r="X179" s="115"/>
      <c r="Y179" s="116"/>
      <c r="Z179" s="117"/>
      <c r="AA179" s="117"/>
      <c r="AB179" s="111">
        <f t="shared" si="42"/>
        <v>0</v>
      </c>
      <c r="AC179" s="111"/>
      <c r="AD179" s="114"/>
      <c r="AE179" s="115"/>
      <c r="AF179" s="116"/>
      <c r="AG179" s="117"/>
      <c r="AH179" s="117"/>
      <c r="AI179" s="111">
        <f t="shared" si="43"/>
        <v>0</v>
      </c>
      <c r="AJ179" s="111"/>
      <c r="AK179" s="166"/>
    </row>
    <row r="180" spans="1:37" ht="11.45" customHeight="1" x14ac:dyDescent="0.2">
      <c r="A180" s="89"/>
      <c r="B180" s="98" t="s">
        <v>56</v>
      </c>
      <c r="C180" s="98"/>
      <c r="D180" s="98"/>
      <c r="E180" s="98"/>
      <c r="F180" s="10">
        <f>INT(SUM(F170:F179)/30)</f>
        <v>0</v>
      </c>
      <c r="G180" s="98" t="s">
        <v>56</v>
      </c>
      <c r="H180" s="98"/>
      <c r="I180" s="98"/>
      <c r="J180" s="98"/>
      <c r="K180" s="99">
        <f>INT(SUM(K170:M179)/30)</f>
        <v>0</v>
      </c>
      <c r="L180" s="100"/>
      <c r="M180" s="101"/>
      <c r="N180" s="98" t="s">
        <v>56</v>
      </c>
      <c r="O180" s="98"/>
      <c r="P180" s="98"/>
      <c r="Q180" s="98"/>
      <c r="R180" s="98"/>
      <c r="S180" s="98"/>
      <c r="T180" s="99">
        <f>INT(SUM(T170:V179)/30)</f>
        <v>0</v>
      </c>
      <c r="U180" s="100"/>
      <c r="V180" s="101"/>
      <c r="W180" s="91" t="s">
        <v>56</v>
      </c>
      <c r="X180" s="92"/>
      <c r="Y180" s="92"/>
      <c r="Z180" s="92"/>
      <c r="AA180" s="93"/>
      <c r="AB180" s="90">
        <f>INT(SUM(AB170:AC179)/30)</f>
        <v>0</v>
      </c>
      <c r="AC180" s="90"/>
      <c r="AD180" s="91" t="s">
        <v>56</v>
      </c>
      <c r="AE180" s="92"/>
      <c r="AF180" s="92"/>
      <c r="AG180" s="92"/>
      <c r="AH180" s="93"/>
      <c r="AI180" s="90">
        <f>INT(SUM(AI170:AJ179)/30)</f>
        <v>0</v>
      </c>
      <c r="AJ180" s="90"/>
      <c r="AK180" s="166"/>
    </row>
    <row r="181" spans="1:37" ht="11.45" customHeight="1" x14ac:dyDescent="0.2">
      <c r="A181" s="89"/>
      <c r="B181" s="98" t="s">
        <v>57</v>
      </c>
      <c r="C181" s="98"/>
      <c r="D181" s="98"/>
      <c r="E181" s="98"/>
      <c r="F181" s="10">
        <f>SUM(F170:F179)-F180*30</f>
        <v>0</v>
      </c>
      <c r="G181" s="98" t="s">
        <v>57</v>
      </c>
      <c r="H181" s="98"/>
      <c r="I181" s="98"/>
      <c r="J181" s="98"/>
      <c r="K181" s="99">
        <f>SUM(K170:M179)-K180*30</f>
        <v>0</v>
      </c>
      <c r="L181" s="100"/>
      <c r="M181" s="101"/>
      <c r="N181" s="98" t="s">
        <v>57</v>
      </c>
      <c r="O181" s="98"/>
      <c r="P181" s="98"/>
      <c r="Q181" s="98"/>
      <c r="R181" s="98"/>
      <c r="S181" s="98"/>
      <c r="T181" s="99">
        <f>SUM(T170:V179)-T180*30</f>
        <v>0</v>
      </c>
      <c r="U181" s="100"/>
      <c r="V181" s="101"/>
      <c r="W181" s="91" t="s">
        <v>57</v>
      </c>
      <c r="X181" s="92"/>
      <c r="Y181" s="92"/>
      <c r="Z181" s="92"/>
      <c r="AA181" s="93"/>
      <c r="AB181" s="90">
        <f>SUM(AB170:AC179)-AB180*30</f>
        <v>0</v>
      </c>
      <c r="AC181" s="90"/>
      <c r="AD181" s="91" t="s">
        <v>57</v>
      </c>
      <c r="AE181" s="92"/>
      <c r="AF181" s="92"/>
      <c r="AG181" s="92"/>
      <c r="AH181" s="93"/>
      <c r="AI181" s="90">
        <f>SUM(AI170:AJ179)-AI180*30</f>
        <v>0</v>
      </c>
      <c r="AJ181" s="90"/>
      <c r="AK181" s="166"/>
    </row>
    <row r="182" spans="1:37" ht="11.45" customHeight="1" thickBot="1" x14ac:dyDescent="0.25">
      <c r="A182" s="89"/>
      <c r="B182" s="94" t="s">
        <v>65</v>
      </c>
      <c r="C182" s="94"/>
      <c r="D182" s="94"/>
      <c r="E182" s="94"/>
      <c r="F182" s="25">
        <f>F180*0.075+IF(F181&gt;15,0.075,0)</f>
        <v>0</v>
      </c>
      <c r="G182" s="94" t="s">
        <v>65</v>
      </c>
      <c r="H182" s="94"/>
      <c r="I182" s="94"/>
      <c r="J182" s="94"/>
      <c r="K182" s="150">
        <f>K180*0.075+IF(K181&gt;15,0.075,0)</f>
        <v>0</v>
      </c>
      <c r="L182" s="151"/>
      <c r="M182" s="152"/>
      <c r="N182" s="94" t="s">
        <v>65</v>
      </c>
      <c r="O182" s="94"/>
      <c r="P182" s="94"/>
      <c r="Q182" s="94"/>
      <c r="R182" s="94"/>
      <c r="S182" s="94"/>
      <c r="T182" s="150">
        <f>T180*0.075+IF(T181&gt;15,0.075,0)</f>
        <v>0</v>
      </c>
      <c r="U182" s="151"/>
      <c r="V182" s="152"/>
      <c r="W182" s="78" t="s">
        <v>65</v>
      </c>
      <c r="X182" s="79"/>
      <c r="Y182" s="79"/>
      <c r="Z182" s="79"/>
      <c r="AA182" s="80"/>
      <c r="AB182" s="141">
        <f>AB180*0.075+IF(AB181&gt;15,0.075,0)</f>
        <v>0</v>
      </c>
      <c r="AC182" s="141"/>
      <c r="AD182" s="78" t="s">
        <v>65</v>
      </c>
      <c r="AE182" s="79"/>
      <c r="AF182" s="79"/>
      <c r="AG182" s="79"/>
      <c r="AH182" s="80"/>
      <c r="AI182" s="141">
        <f>AI180*0.075+IF(AI181&gt;15,0.075,0)</f>
        <v>0</v>
      </c>
      <c r="AJ182" s="141"/>
      <c r="AK182" s="166"/>
    </row>
    <row r="183" spans="1:37" ht="11.45" customHeight="1" thickBot="1" x14ac:dyDescent="0.25">
      <c r="A183" s="89"/>
      <c r="B183" s="82" t="s">
        <v>70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4"/>
      <c r="AH183" s="142">
        <f>SUM(F166,K166,T166,AB166,AI166,F182,K182,T182,AB182,AI182)</f>
        <v>0</v>
      </c>
      <c r="AI183" s="143"/>
      <c r="AJ183" s="144"/>
      <c r="AK183" s="166"/>
    </row>
    <row r="184" spans="1:37" ht="11.45" customHeight="1" x14ac:dyDescent="0.2">
      <c r="A184" s="89"/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66"/>
    </row>
    <row r="185" spans="1:37" ht="13.9" customHeight="1" x14ac:dyDescent="0.2">
      <c r="A185" s="89"/>
      <c r="B185" s="147" t="s">
        <v>79</v>
      </c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66"/>
    </row>
    <row r="186" spans="1:37" ht="12" customHeight="1" x14ac:dyDescent="0.2">
      <c r="A186" s="89"/>
      <c r="B186" s="148" t="s">
        <v>51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66"/>
    </row>
    <row r="187" spans="1:37" ht="11.45" customHeight="1" x14ac:dyDescent="0.2">
      <c r="A187" s="89"/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66"/>
    </row>
    <row r="188" spans="1:37" ht="11.45" customHeight="1" x14ac:dyDescent="0.2">
      <c r="A188" s="89"/>
      <c r="B188" s="133" t="s">
        <v>53</v>
      </c>
      <c r="C188" s="133"/>
      <c r="D188" s="133"/>
      <c r="E188" s="134"/>
      <c r="F188" s="135"/>
      <c r="G188" s="133" t="s">
        <v>53</v>
      </c>
      <c r="H188" s="133"/>
      <c r="I188" s="133"/>
      <c r="J188" s="134"/>
      <c r="K188" s="136"/>
      <c r="L188" s="136"/>
      <c r="M188" s="136"/>
      <c r="N188" s="133" t="s">
        <v>53</v>
      </c>
      <c r="O188" s="133"/>
      <c r="P188" s="133"/>
      <c r="Q188" s="134"/>
      <c r="R188" s="136"/>
      <c r="S188" s="136"/>
      <c r="T188" s="136"/>
      <c r="U188" s="136"/>
      <c r="V188" s="135"/>
      <c r="W188" s="124" t="s">
        <v>53</v>
      </c>
      <c r="X188" s="125"/>
      <c r="Y188" s="126"/>
      <c r="Z188" s="123"/>
      <c r="AA188" s="123"/>
      <c r="AB188" s="123"/>
      <c r="AC188" s="123"/>
      <c r="AD188" s="124" t="s">
        <v>53</v>
      </c>
      <c r="AE188" s="125"/>
      <c r="AF188" s="126"/>
      <c r="AG188" s="123"/>
      <c r="AH188" s="123"/>
      <c r="AI188" s="123"/>
      <c r="AJ188" s="123"/>
      <c r="AK188" s="166"/>
    </row>
    <row r="189" spans="1:37" x14ac:dyDescent="0.2">
      <c r="A189" s="89"/>
      <c r="B189" s="119" t="s">
        <v>54</v>
      </c>
      <c r="C189" s="119"/>
      <c r="D189" s="119"/>
      <c r="E189" s="8" t="s">
        <v>55</v>
      </c>
      <c r="F189" s="11" t="s">
        <v>66</v>
      </c>
      <c r="G189" s="119" t="s">
        <v>54</v>
      </c>
      <c r="H189" s="119"/>
      <c r="I189" s="119"/>
      <c r="J189" s="8" t="s">
        <v>55</v>
      </c>
      <c r="K189" s="120" t="s">
        <v>66</v>
      </c>
      <c r="L189" s="121"/>
      <c r="M189" s="122"/>
      <c r="N189" s="119" t="s">
        <v>54</v>
      </c>
      <c r="O189" s="119"/>
      <c r="P189" s="119"/>
      <c r="Q189" s="120" t="s">
        <v>55</v>
      </c>
      <c r="R189" s="121"/>
      <c r="S189" s="122"/>
      <c r="T189" s="120" t="s">
        <v>66</v>
      </c>
      <c r="U189" s="121"/>
      <c r="V189" s="121"/>
      <c r="W189" s="120" t="s">
        <v>54</v>
      </c>
      <c r="X189" s="121"/>
      <c r="Y189" s="122"/>
      <c r="Z189" s="119" t="s">
        <v>55</v>
      </c>
      <c r="AA189" s="119"/>
      <c r="AB189" s="119" t="s">
        <v>66</v>
      </c>
      <c r="AC189" s="119"/>
      <c r="AD189" s="120" t="s">
        <v>54</v>
      </c>
      <c r="AE189" s="121"/>
      <c r="AF189" s="122"/>
      <c r="AG189" s="119" t="s">
        <v>55</v>
      </c>
      <c r="AH189" s="119"/>
      <c r="AI189" s="119" t="s">
        <v>66</v>
      </c>
      <c r="AJ189" s="119"/>
      <c r="AK189" s="166"/>
    </row>
    <row r="190" spans="1:37" x14ac:dyDescent="0.2">
      <c r="A190" s="89"/>
      <c r="B190" s="117"/>
      <c r="C190" s="117"/>
      <c r="D190" s="117"/>
      <c r="E190" s="23"/>
      <c r="F190" s="9">
        <f>IF(E190=0,0,DAYS360(B190,E190+1))</f>
        <v>0</v>
      </c>
      <c r="G190" s="117"/>
      <c r="H190" s="117"/>
      <c r="I190" s="117"/>
      <c r="J190" s="23"/>
      <c r="K190" s="112">
        <f>IF(J190=0,0,DAYS360(G190,J190+1))</f>
        <v>0</v>
      </c>
      <c r="L190" s="113"/>
      <c r="M190" s="118"/>
      <c r="N190" s="117"/>
      <c r="O190" s="117"/>
      <c r="P190" s="117"/>
      <c r="Q190" s="114"/>
      <c r="R190" s="115"/>
      <c r="S190" s="116"/>
      <c r="T190" s="112">
        <f>IF(Q190=0,0,DAYS360(N190,Q190+1))</f>
        <v>0</v>
      </c>
      <c r="U190" s="113"/>
      <c r="V190" s="113"/>
      <c r="W190" s="114"/>
      <c r="X190" s="115"/>
      <c r="Y190" s="116"/>
      <c r="Z190" s="117"/>
      <c r="AA190" s="117"/>
      <c r="AB190" s="111">
        <f>IF(Z190=0,0,DAYS360(W190,Z190+1))</f>
        <v>0</v>
      </c>
      <c r="AC190" s="111"/>
      <c r="AD190" s="114"/>
      <c r="AE190" s="115"/>
      <c r="AF190" s="116"/>
      <c r="AG190" s="117"/>
      <c r="AH190" s="117"/>
      <c r="AI190" s="111">
        <f>IF(AG190=0,0,DAYS360(AD190,AG190+1))</f>
        <v>0</v>
      </c>
      <c r="AJ190" s="111"/>
      <c r="AK190" s="166"/>
    </row>
    <row r="191" spans="1:37" ht="11.45" customHeight="1" x14ac:dyDescent="0.2">
      <c r="A191" s="89"/>
      <c r="B191" s="117"/>
      <c r="C191" s="117"/>
      <c r="D191" s="117"/>
      <c r="E191" s="23"/>
      <c r="F191" s="9">
        <f t="shared" ref="F191:F199" si="45">IF(E191=0,0,DAYS360(B191,E191+1))</f>
        <v>0</v>
      </c>
      <c r="G191" s="117"/>
      <c r="H191" s="117"/>
      <c r="I191" s="117"/>
      <c r="J191" s="23"/>
      <c r="K191" s="112">
        <f>IF(J191=0,0,DAYS360(G191,J191+1))</f>
        <v>0</v>
      </c>
      <c r="L191" s="113"/>
      <c r="M191" s="118"/>
      <c r="N191" s="117"/>
      <c r="O191" s="117"/>
      <c r="P191" s="117"/>
      <c r="Q191" s="114"/>
      <c r="R191" s="115"/>
      <c r="S191" s="116"/>
      <c r="T191" s="112">
        <f t="shared" ref="T191:T199" si="46">IF(Q191=0,0,DAYS360(N191,Q191+1))</f>
        <v>0</v>
      </c>
      <c r="U191" s="113"/>
      <c r="V191" s="113"/>
      <c r="W191" s="117"/>
      <c r="X191" s="117"/>
      <c r="Y191" s="117"/>
      <c r="Z191" s="117"/>
      <c r="AA191" s="117"/>
      <c r="AB191" s="111">
        <f t="shared" ref="AB191:AB199" si="47">IF(Z191=0,0,DAYS360(W191,Z191+1))</f>
        <v>0</v>
      </c>
      <c r="AC191" s="111"/>
      <c r="AD191" s="114"/>
      <c r="AE191" s="115"/>
      <c r="AF191" s="116"/>
      <c r="AG191" s="114"/>
      <c r="AH191" s="116"/>
      <c r="AI191" s="111">
        <f t="shared" ref="AI191:AI199" si="48">IF(AG191=0,0,DAYS360(AD191,AG191+1))</f>
        <v>0</v>
      </c>
      <c r="AJ191" s="111"/>
      <c r="AK191" s="166"/>
    </row>
    <row r="192" spans="1:37" ht="11.45" customHeight="1" x14ac:dyDescent="0.2">
      <c r="A192" s="89"/>
      <c r="B192" s="117"/>
      <c r="C192" s="117"/>
      <c r="D192" s="117"/>
      <c r="E192" s="23"/>
      <c r="F192" s="9">
        <f t="shared" si="45"/>
        <v>0</v>
      </c>
      <c r="G192" s="117"/>
      <c r="H192" s="117"/>
      <c r="I192" s="117"/>
      <c r="J192" s="23"/>
      <c r="K192" s="112">
        <f t="shared" ref="K192:K199" si="49">IF(J192=0,0,DAYS360(G192,J192+1))</f>
        <v>0</v>
      </c>
      <c r="L192" s="113"/>
      <c r="M192" s="118"/>
      <c r="N192" s="117"/>
      <c r="O192" s="117"/>
      <c r="P192" s="117"/>
      <c r="Q192" s="114"/>
      <c r="R192" s="115"/>
      <c r="S192" s="116"/>
      <c r="T192" s="112">
        <f t="shared" si="46"/>
        <v>0</v>
      </c>
      <c r="U192" s="113"/>
      <c r="V192" s="113"/>
      <c r="W192" s="114"/>
      <c r="X192" s="115"/>
      <c r="Y192" s="116"/>
      <c r="Z192" s="117"/>
      <c r="AA192" s="117"/>
      <c r="AB192" s="111">
        <f t="shared" si="47"/>
        <v>0</v>
      </c>
      <c r="AC192" s="111"/>
      <c r="AD192" s="114"/>
      <c r="AE192" s="115"/>
      <c r="AF192" s="116"/>
      <c r="AG192" s="117"/>
      <c r="AH192" s="117"/>
      <c r="AI192" s="111">
        <f t="shared" si="48"/>
        <v>0</v>
      </c>
      <c r="AJ192" s="111"/>
      <c r="AK192" s="166"/>
    </row>
    <row r="193" spans="1:37" ht="11.45" customHeight="1" x14ac:dyDescent="0.2">
      <c r="A193" s="89"/>
      <c r="B193" s="117"/>
      <c r="C193" s="117"/>
      <c r="D193" s="117"/>
      <c r="E193" s="23"/>
      <c r="F193" s="9">
        <f t="shared" si="45"/>
        <v>0</v>
      </c>
      <c r="G193" s="117"/>
      <c r="H193" s="117"/>
      <c r="I193" s="117"/>
      <c r="J193" s="23"/>
      <c r="K193" s="112">
        <f t="shared" si="49"/>
        <v>0</v>
      </c>
      <c r="L193" s="113"/>
      <c r="M193" s="118"/>
      <c r="N193" s="117"/>
      <c r="O193" s="117"/>
      <c r="P193" s="117"/>
      <c r="Q193" s="114"/>
      <c r="R193" s="115"/>
      <c r="S193" s="116"/>
      <c r="T193" s="112">
        <f t="shared" si="46"/>
        <v>0</v>
      </c>
      <c r="U193" s="113"/>
      <c r="V193" s="113"/>
      <c r="W193" s="114"/>
      <c r="X193" s="115"/>
      <c r="Y193" s="116"/>
      <c r="Z193" s="117"/>
      <c r="AA193" s="117"/>
      <c r="AB193" s="111">
        <f t="shared" si="47"/>
        <v>0</v>
      </c>
      <c r="AC193" s="111"/>
      <c r="AD193" s="114"/>
      <c r="AE193" s="115"/>
      <c r="AF193" s="116"/>
      <c r="AG193" s="117"/>
      <c r="AH193" s="117"/>
      <c r="AI193" s="111">
        <f t="shared" si="48"/>
        <v>0</v>
      </c>
      <c r="AJ193" s="111"/>
      <c r="AK193" s="166"/>
    </row>
    <row r="194" spans="1:37" ht="11.45" customHeight="1" x14ac:dyDescent="0.2">
      <c r="A194" s="89"/>
      <c r="B194" s="117"/>
      <c r="C194" s="117"/>
      <c r="D194" s="117"/>
      <c r="E194" s="23"/>
      <c r="F194" s="9">
        <f t="shared" si="45"/>
        <v>0</v>
      </c>
      <c r="G194" s="117"/>
      <c r="H194" s="117"/>
      <c r="I194" s="117"/>
      <c r="J194" s="23"/>
      <c r="K194" s="112">
        <f t="shared" si="49"/>
        <v>0</v>
      </c>
      <c r="L194" s="113"/>
      <c r="M194" s="118"/>
      <c r="N194" s="117"/>
      <c r="O194" s="117"/>
      <c r="P194" s="117"/>
      <c r="Q194" s="114"/>
      <c r="R194" s="115"/>
      <c r="S194" s="116"/>
      <c r="T194" s="112">
        <f t="shared" si="46"/>
        <v>0</v>
      </c>
      <c r="U194" s="113"/>
      <c r="V194" s="113"/>
      <c r="W194" s="114"/>
      <c r="X194" s="115"/>
      <c r="Y194" s="116"/>
      <c r="Z194" s="117"/>
      <c r="AA194" s="117"/>
      <c r="AB194" s="111">
        <f t="shared" si="47"/>
        <v>0</v>
      </c>
      <c r="AC194" s="111"/>
      <c r="AD194" s="114"/>
      <c r="AE194" s="115"/>
      <c r="AF194" s="116"/>
      <c r="AG194" s="117"/>
      <c r="AH194" s="117"/>
      <c r="AI194" s="111">
        <f t="shared" si="48"/>
        <v>0</v>
      </c>
      <c r="AJ194" s="111"/>
      <c r="AK194" s="166"/>
    </row>
    <row r="195" spans="1:37" ht="11.45" customHeight="1" x14ac:dyDescent="0.2">
      <c r="A195" s="89"/>
      <c r="B195" s="117"/>
      <c r="C195" s="117"/>
      <c r="D195" s="117"/>
      <c r="E195" s="23"/>
      <c r="F195" s="9">
        <f t="shared" si="45"/>
        <v>0</v>
      </c>
      <c r="G195" s="117"/>
      <c r="H195" s="117"/>
      <c r="I195" s="117"/>
      <c r="J195" s="23"/>
      <c r="K195" s="112">
        <f t="shared" si="49"/>
        <v>0</v>
      </c>
      <c r="L195" s="113"/>
      <c r="M195" s="118"/>
      <c r="N195" s="117"/>
      <c r="O195" s="117"/>
      <c r="P195" s="117"/>
      <c r="Q195" s="114"/>
      <c r="R195" s="115"/>
      <c r="S195" s="116"/>
      <c r="T195" s="112">
        <f t="shared" si="46"/>
        <v>0</v>
      </c>
      <c r="U195" s="113"/>
      <c r="V195" s="113"/>
      <c r="W195" s="114"/>
      <c r="X195" s="115"/>
      <c r="Y195" s="116"/>
      <c r="Z195" s="117"/>
      <c r="AA195" s="117"/>
      <c r="AB195" s="111">
        <f t="shared" si="47"/>
        <v>0</v>
      </c>
      <c r="AC195" s="111"/>
      <c r="AD195" s="114"/>
      <c r="AE195" s="115"/>
      <c r="AF195" s="116"/>
      <c r="AG195" s="117"/>
      <c r="AH195" s="117"/>
      <c r="AI195" s="111">
        <f t="shared" si="48"/>
        <v>0</v>
      </c>
      <c r="AJ195" s="111"/>
      <c r="AK195" s="166"/>
    </row>
    <row r="196" spans="1:37" ht="11.45" customHeight="1" x14ac:dyDescent="0.2">
      <c r="A196" s="89"/>
      <c r="B196" s="117"/>
      <c r="C196" s="117"/>
      <c r="D196" s="117"/>
      <c r="E196" s="23"/>
      <c r="F196" s="9">
        <f t="shared" si="45"/>
        <v>0</v>
      </c>
      <c r="G196" s="117"/>
      <c r="H196" s="117"/>
      <c r="I196" s="117"/>
      <c r="J196" s="23"/>
      <c r="K196" s="112">
        <f t="shared" si="49"/>
        <v>0</v>
      </c>
      <c r="L196" s="113"/>
      <c r="M196" s="118"/>
      <c r="N196" s="117"/>
      <c r="O196" s="117"/>
      <c r="P196" s="117"/>
      <c r="Q196" s="114"/>
      <c r="R196" s="115"/>
      <c r="S196" s="116"/>
      <c r="T196" s="112">
        <f t="shared" si="46"/>
        <v>0</v>
      </c>
      <c r="U196" s="113"/>
      <c r="V196" s="113"/>
      <c r="W196" s="114"/>
      <c r="X196" s="115"/>
      <c r="Y196" s="116"/>
      <c r="Z196" s="117"/>
      <c r="AA196" s="117"/>
      <c r="AB196" s="111">
        <f t="shared" si="47"/>
        <v>0</v>
      </c>
      <c r="AC196" s="111"/>
      <c r="AD196" s="114"/>
      <c r="AE196" s="115"/>
      <c r="AF196" s="116"/>
      <c r="AG196" s="117"/>
      <c r="AH196" s="117"/>
      <c r="AI196" s="111">
        <f t="shared" si="48"/>
        <v>0</v>
      </c>
      <c r="AJ196" s="111"/>
      <c r="AK196" s="166"/>
    </row>
    <row r="197" spans="1:37" ht="11.45" customHeight="1" x14ac:dyDescent="0.2">
      <c r="A197" s="89"/>
      <c r="B197" s="117"/>
      <c r="C197" s="117"/>
      <c r="D197" s="117"/>
      <c r="E197" s="23"/>
      <c r="F197" s="9">
        <f t="shared" si="45"/>
        <v>0</v>
      </c>
      <c r="G197" s="117"/>
      <c r="H197" s="117"/>
      <c r="I197" s="117"/>
      <c r="J197" s="23"/>
      <c r="K197" s="112">
        <f t="shared" si="49"/>
        <v>0</v>
      </c>
      <c r="L197" s="113"/>
      <c r="M197" s="118"/>
      <c r="N197" s="117"/>
      <c r="O197" s="117"/>
      <c r="P197" s="117"/>
      <c r="Q197" s="114"/>
      <c r="R197" s="115"/>
      <c r="S197" s="116"/>
      <c r="T197" s="112">
        <f t="shared" si="46"/>
        <v>0</v>
      </c>
      <c r="U197" s="113"/>
      <c r="V197" s="113"/>
      <c r="W197" s="114"/>
      <c r="X197" s="115"/>
      <c r="Y197" s="116"/>
      <c r="Z197" s="117"/>
      <c r="AA197" s="117"/>
      <c r="AB197" s="111">
        <f t="shared" si="47"/>
        <v>0</v>
      </c>
      <c r="AC197" s="111"/>
      <c r="AD197" s="114"/>
      <c r="AE197" s="115"/>
      <c r="AF197" s="116"/>
      <c r="AG197" s="117"/>
      <c r="AH197" s="117"/>
      <c r="AI197" s="111">
        <f t="shared" si="48"/>
        <v>0</v>
      </c>
      <c r="AJ197" s="111"/>
      <c r="AK197" s="166"/>
    </row>
    <row r="198" spans="1:37" ht="11.45" customHeight="1" x14ac:dyDescent="0.2">
      <c r="A198" s="89"/>
      <c r="B198" s="117"/>
      <c r="C198" s="117"/>
      <c r="D198" s="117"/>
      <c r="E198" s="23"/>
      <c r="F198" s="9">
        <f t="shared" si="45"/>
        <v>0</v>
      </c>
      <c r="G198" s="117"/>
      <c r="H198" s="117"/>
      <c r="I198" s="117"/>
      <c r="J198" s="23"/>
      <c r="K198" s="112">
        <f t="shared" si="49"/>
        <v>0</v>
      </c>
      <c r="L198" s="113"/>
      <c r="M198" s="118"/>
      <c r="N198" s="117"/>
      <c r="O198" s="117"/>
      <c r="P198" s="117"/>
      <c r="Q198" s="114"/>
      <c r="R198" s="115"/>
      <c r="S198" s="116"/>
      <c r="T198" s="112">
        <f t="shared" si="46"/>
        <v>0</v>
      </c>
      <c r="U198" s="113"/>
      <c r="V198" s="113"/>
      <c r="W198" s="114"/>
      <c r="X198" s="115"/>
      <c r="Y198" s="116"/>
      <c r="Z198" s="117"/>
      <c r="AA198" s="117"/>
      <c r="AB198" s="111">
        <f t="shared" si="47"/>
        <v>0</v>
      </c>
      <c r="AC198" s="111"/>
      <c r="AD198" s="114"/>
      <c r="AE198" s="115"/>
      <c r="AF198" s="116"/>
      <c r="AG198" s="117"/>
      <c r="AH198" s="117"/>
      <c r="AI198" s="111">
        <f t="shared" si="48"/>
        <v>0</v>
      </c>
      <c r="AJ198" s="111"/>
      <c r="AK198" s="166"/>
    </row>
    <row r="199" spans="1:37" ht="11.45" customHeight="1" x14ac:dyDescent="0.2">
      <c r="A199" s="89"/>
      <c r="B199" s="117"/>
      <c r="C199" s="117"/>
      <c r="D199" s="117"/>
      <c r="E199" s="23"/>
      <c r="F199" s="9">
        <f t="shared" si="45"/>
        <v>0</v>
      </c>
      <c r="G199" s="117"/>
      <c r="H199" s="117"/>
      <c r="I199" s="117"/>
      <c r="J199" s="23"/>
      <c r="K199" s="112">
        <f t="shared" si="49"/>
        <v>0</v>
      </c>
      <c r="L199" s="113"/>
      <c r="M199" s="118"/>
      <c r="N199" s="117"/>
      <c r="O199" s="117"/>
      <c r="P199" s="117"/>
      <c r="Q199" s="114"/>
      <c r="R199" s="115"/>
      <c r="S199" s="116"/>
      <c r="T199" s="112">
        <f t="shared" si="46"/>
        <v>0</v>
      </c>
      <c r="U199" s="113"/>
      <c r="V199" s="113"/>
      <c r="W199" s="114"/>
      <c r="X199" s="115"/>
      <c r="Y199" s="116"/>
      <c r="Z199" s="117"/>
      <c r="AA199" s="117"/>
      <c r="AB199" s="111">
        <f t="shared" si="47"/>
        <v>0</v>
      </c>
      <c r="AC199" s="111"/>
      <c r="AD199" s="114"/>
      <c r="AE199" s="115"/>
      <c r="AF199" s="116"/>
      <c r="AG199" s="117"/>
      <c r="AH199" s="117"/>
      <c r="AI199" s="111">
        <f t="shared" si="48"/>
        <v>0</v>
      </c>
      <c r="AJ199" s="111"/>
      <c r="AK199" s="166"/>
    </row>
    <row r="200" spans="1:37" ht="11.45" customHeight="1" x14ac:dyDescent="0.2">
      <c r="A200" s="89"/>
      <c r="B200" s="98" t="s">
        <v>56</v>
      </c>
      <c r="C200" s="98"/>
      <c r="D200" s="98"/>
      <c r="E200" s="98"/>
      <c r="F200" s="10">
        <f>INT(SUM(F190:F199)/30)</f>
        <v>0</v>
      </c>
      <c r="G200" s="98" t="s">
        <v>56</v>
      </c>
      <c r="H200" s="98"/>
      <c r="I200" s="98"/>
      <c r="J200" s="98"/>
      <c r="K200" s="99">
        <f>INT(SUM(K190:M199)/30)</f>
        <v>0</v>
      </c>
      <c r="L200" s="100"/>
      <c r="M200" s="101"/>
      <c r="N200" s="98" t="s">
        <v>56</v>
      </c>
      <c r="O200" s="98"/>
      <c r="P200" s="98"/>
      <c r="Q200" s="98"/>
      <c r="R200" s="98"/>
      <c r="S200" s="98"/>
      <c r="T200" s="99">
        <f>INT(SUM(T190:V199)/30)</f>
        <v>0</v>
      </c>
      <c r="U200" s="100"/>
      <c r="V200" s="101"/>
      <c r="W200" s="91" t="s">
        <v>56</v>
      </c>
      <c r="X200" s="92"/>
      <c r="Y200" s="92"/>
      <c r="Z200" s="92"/>
      <c r="AA200" s="93"/>
      <c r="AB200" s="90">
        <f>INT(SUM(AB190:AC199)/30)</f>
        <v>0</v>
      </c>
      <c r="AC200" s="90"/>
      <c r="AD200" s="91" t="s">
        <v>56</v>
      </c>
      <c r="AE200" s="92"/>
      <c r="AF200" s="92"/>
      <c r="AG200" s="92"/>
      <c r="AH200" s="93"/>
      <c r="AI200" s="90">
        <f>INT(SUM(AI190:AJ199)/30)</f>
        <v>0</v>
      </c>
      <c r="AJ200" s="90"/>
      <c r="AK200" s="166"/>
    </row>
    <row r="201" spans="1:37" ht="11.45" customHeight="1" x14ac:dyDescent="0.2">
      <c r="A201" s="89"/>
      <c r="B201" s="98" t="s">
        <v>57</v>
      </c>
      <c r="C201" s="98"/>
      <c r="D201" s="98"/>
      <c r="E201" s="98"/>
      <c r="F201" s="10">
        <f>SUM(F190:F199)-F200*30</f>
        <v>0</v>
      </c>
      <c r="G201" s="98" t="s">
        <v>57</v>
      </c>
      <c r="H201" s="98"/>
      <c r="I201" s="98"/>
      <c r="J201" s="98"/>
      <c r="K201" s="99">
        <f>SUM(K190:M199)-K200*30</f>
        <v>0</v>
      </c>
      <c r="L201" s="100"/>
      <c r="M201" s="101"/>
      <c r="N201" s="98" t="s">
        <v>57</v>
      </c>
      <c r="O201" s="98"/>
      <c r="P201" s="98"/>
      <c r="Q201" s="98"/>
      <c r="R201" s="98"/>
      <c r="S201" s="98"/>
      <c r="T201" s="99">
        <f>SUM(T190:V199)-T200*30</f>
        <v>0</v>
      </c>
      <c r="U201" s="100"/>
      <c r="V201" s="101"/>
      <c r="W201" s="91" t="s">
        <v>57</v>
      </c>
      <c r="X201" s="92"/>
      <c r="Y201" s="92"/>
      <c r="Z201" s="92"/>
      <c r="AA201" s="93"/>
      <c r="AB201" s="90">
        <f>SUM(AB190:AC199)-AB200*30</f>
        <v>0</v>
      </c>
      <c r="AC201" s="90"/>
      <c r="AD201" s="91" t="s">
        <v>57</v>
      </c>
      <c r="AE201" s="92"/>
      <c r="AF201" s="92"/>
      <c r="AG201" s="92"/>
      <c r="AH201" s="93"/>
      <c r="AI201" s="90">
        <f>SUM(AI190:AJ199)-AI200*30</f>
        <v>0</v>
      </c>
      <c r="AJ201" s="90"/>
      <c r="AK201" s="166"/>
    </row>
    <row r="202" spans="1:37" ht="11.45" customHeight="1" x14ac:dyDescent="0.2">
      <c r="A202" s="89"/>
      <c r="B202" s="137" t="s">
        <v>65</v>
      </c>
      <c r="C202" s="137"/>
      <c r="D202" s="137"/>
      <c r="E202" s="137"/>
      <c r="F202" s="13">
        <f>F200*0.05+IF(F201&gt;15,0.05,0)</f>
        <v>0</v>
      </c>
      <c r="G202" s="137" t="s">
        <v>65</v>
      </c>
      <c r="H202" s="137"/>
      <c r="I202" s="137"/>
      <c r="J202" s="137"/>
      <c r="K202" s="138">
        <f>K200*0.05+IF(K201&gt;15,0.05,0)</f>
        <v>0</v>
      </c>
      <c r="L202" s="139"/>
      <c r="M202" s="140"/>
      <c r="N202" s="137" t="s">
        <v>65</v>
      </c>
      <c r="O202" s="137"/>
      <c r="P202" s="137"/>
      <c r="Q202" s="137"/>
      <c r="R202" s="137"/>
      <c r="S202" s="137"/>
      <c r="T202" s="138">
        <f>T200*0.05+IF(T201&gt;15,0.05,0)</f>
        <v>0</v>
      </c>
      <c r="U202" s="139"/>
      <c r="V202" s="140"/>
      <c r="W202" s="127" t="s">
        <v>65</v>
      </c>
      <c r="X202" s="128"/>
      <c r="Y202" s="128"/>
      <c r="Z202" s="128"/>
      <c r="AA202" s="129"/>
      <c r="AB202" s="130">
        <f>AB200*0.05+IF(AB201&gt;15,0.05,0)</f>
        <v>0</v>
      </c>
      <c r="AC202" s="130"/>
      <c r="AD202" s="127" t="s">
        <v>65</v>
      </c>
      <c r="AE202" s="128"/>
      <c r="AF202" s="128"/>
      <c r="AG202" s="128"/>
      <c r="AH202" s="129"/>
      <c r="AI202" s="130">
        <f>AI200*0.05+IF(AI201&gt;15,0.05,0)</f>
        <v>0</v>
      </c>
      <c r="AJ202" s="130"/>
      <c r="AK202" s="166"/>
    </row>
    <row r="203" spans="1:37" ht="11.45" customHeight="1" x14ac:dyDescent="0.2">
      <c r="A203" s="89"/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66"/>
    </row>
    <row r="204" spans="1:37" ht="11.45" customHeight="1" x14ac:dyDescent="0.2">
      <c r="A204" s="89"/>
      <c r="B204" s="133" t="s">
        <v>53</v>
      </c>
      <c r="C204" s="133"/>
      <c r="D204" s="133"/>
      <c r="E204" s="134"/>
      <c r="F204" s="135"/>
      <c r="G204" s="133" t="s">
        <v>53</v>
      </c>
      <c r="H204" s="133"/>
      <c r="I204" s="133"/>
      <c r="J204" s="134"/>
      <c r="K204" s="136"/>
      <c r="L204" s="136"/>
      <c r="M204" s="136"/>
      <c r="N204" s="133" t="s">
        <v>53</v>
      </c>
      <c r="O204" s="133"/>
      <c r="P204" s="133"/>
      <c r="Q204" s="134"/>
      <c r="R204" s="136"/>
      <c r="S204" s="136"/>
      <c r="T204" s="136"/>
      <c r="U204" s="136"/>
      <c r="V204" s="135"/>
      <c r="W204" s="124" t="s">
        <v>53</v>
      </c>
      <c r="X204" s="125"/>
      <c r="Y204" s="126"/>
      <c r="Z204" s="123"/>
      <c r="AA204" s="123"/>
      <c r="AB204" s="123"/>
      <c r="AC204" s="123"/>
      <c r="AD204" s="124" t="s">
        <v>53</v>
      </c>
      <c r="AE204" s="125"/>
      <c r="AF204" s="126"/>
      <c r="AG204" s="123"/>
      <c r="AH204" s="123"/>
      <c r="AI204" s="123"/>
      <c r="AJ204" s="123"/>
      <c r="AK204" s="166"/>
    </row>
    <row r="205" spans="1:37" x14ac:dyDescent="0.2">
      <c r="A205" s="89"/>
      <c r="B205" s="119" t="s">
        <v>54</v>
      </c>
      <c r="C205" s="119"/>
      <c r="D205" s="119"/>
      <c r="E205" s="8" t="s">
        <v>55</v>
      </c>
      <c r="F205" s="11" t="s">
        <v>66</v>
      </c>
      <c r="G205" s="119" t="s">
        <v>54</v>
      </c>
      <c r="H205" s="119"/>
      <c r="I205" s="119"/>
      <c r="J205" s="8" t="s">
        <v>55</v>
      </c>
      <c r="K205" s="120" t="s">
        <v>66</v>
      </c>
      <c r="L205" s="121"/>
      <c r="M205" s="122"/>
      <c r="N205" s="119" t="s">
        <v>54</v>
      </c>
      <c r="O205" s="119"/>
      <c r="P205" s="119"/>
      <c r="Q205" s="120" t="s">
        <v>55</v>
      </c>
      <c r="R205" s="121"/>
      <c r="S205" s="122"/>
      <c r="T205" s="120" t="s">
        <v>66</v>
      </c>
      <c r="U205" s="121"/>
      <c r="V205" s="121"/>
      <c r="W205" s="120" t="s">
        <v>54</v>
      </c>
      <c r="X205" s="121"/>
      <c r="Y205" s="122"/>
      <c r="Z205" s="119" t="s">
        <v>55</v>
      </c>
      <c r="AA205" s="119"/>
      <c r="AB205" s="119" t="s">
        <v>66</v>
      </c>
      <c r="AC205" s="119"/>
      <c r="AD205" s="120" t="s">
        <v>54</v>
      </c>
      <c r="AE205" s="121"/>
      <c r="AF205" s="122"/>
      <c r="AG205" s="119" t="s">
        <v>55</v>
      </c>
      <c r="AH205" s="119"/>
      <c r="AI205" s="119" t="s">
        <v>66</v>
      </c>
      <c r="AJ205" s="119"/>
      <c r="AK205" s="166"/>
    </row>
    <row r="206" spans="1:37" x14ac:dyDescent="0.2">
      <c r="A206" s="89"/>
      <c r="B206" s="117"/>
      <c r="C206" s="117"/>
      <c r="D206" s="117"/>
      <c r="E206" s="23"/>
      <c r="F206" s="9">
        <f>IF(E206=0,0,DAYS360(B206,E206+1))</f>
        <v>0</v>
      </c>
      <c r="G206" s="117"/>
      <c r="H206" s="117"/>
      <c r="I206" s="117"/>
      <c r="J206" s="23"/>
      <c r="K206" s="112">
        <f>IF(J206=0,0,DAYS360(G206,J206+1))</f>
        <v>0</v>
      </c>
      <c r="L206" s="113"/>
      <c r="M206" s="118"/>
      <c r="N206" s="117"/>
      <c r="O206" s="117"/>
      <c r="P206" s="117"/>
      <c r="Q206" s="114"/>
      <c r="R206" s="115"/>
      <c r="S206" s="116"/>
      <c r="T206" s="112">
        <f>IF(Q206=0,0,DAYS360(N206,Q206+1))</f>
        <v>0</v>
      </c>
      <c r="U206" s="113"/>
      <c r="V206" s="113"/>
      <c r="W206" s="114"/>
      <c r="X206" s="115"/>
      <c r="Y206" s="116"/>
      <c r="Z206" s="117"/>
      <c r="AA206" s="117"/>
      <c r="AB206" s="111">
        <f>IF(Z206=0,0,DAYS360(W206,Z206+1))</f>
        <v>0</v>
      </c>
      <c r="AC206" s="111"/>
      <c r="AD206" s="114"/>
      <c r="AE206" s="115"/>
      <c r="AF206" s="116"/>
      <c r="AG206" s="117"/>
      <c r="AH206" s="117"/>
      <c r="AI206" s="111">
        <f>IF(AG206=0,0,DAYS360(AD206,AG206+1))</f>
        <v>0</v>
      </c>
      <c r="AJ206" s="111"/>
      <c r="AK206" s="166"/>
    </row>
    <row r="207" spans="1:37" ht="11.45" customHeight="1" x14ac:dyDescent="0.2">
      <c r="A207" s="89"/>
      <c r="B207" s="117"/>
      <c r="C207" s="117"/>
      <c r="D207" s="117"/>
      <c r="E207" s="23"/>
      <c r="F207" s="9">
        <f t="shared" ref="F207:F215" si="50">IF(E207=0,0,DAYS360(B207,E207+1))</f>
        <v>0</v>
      </c>
      <c r="G207" s="117"/>
      <c r="H207" s="117"/>
      <c r="I207" s="117"/>
      <c r="J207" s="23"/>
      <c r="K207" s="112">
        <f>IF(J207=0,0,DAYS360(G207,J207+1))</f>
        <v>0</v>
      </c>
      <c r="L207" s="113"/>
      <c r="M207" s="118"/>
      <c r="N207" s="117"/>
      <c r="O207" s="117"/>
      <c r="P207" s="117"/>
      <c r="Q207" s="114"/>
      <c r="R207" s="115"/>
      <c r="S207" s="116"/>
      <c r="T207" s="112">
        <f t="shared" ref="T207:T215" si="51">IF(Q207=0,0,DAYS360(N207,Q207+1))</f>
        <v>0</v>
      </c>
      <c r="U207" s="113"/>
      <c r="V207" s="113"/>
      <c r="W207" s="117"/>
      <c r="X207" s="117"/>
      <c r="Y207" s="117"/>
      <c r="Z207" s="117"/>
      <c r="AA207" s="117"/>
      <c r="AB207" s="111">
        <f t="shared" ref="AB207:AB215" si="52">IF(Z207=0,0,DAYS360(W207,Z207+1))</f>
        <v>0</v>
      </c>
      <c r="AC207" s="111"/>
      <c r="AD207" s="114"/>
      <c r="AE207" s="115"/>
      <c r="AF207" s="116"/>
      <c r="AG207" s="114"/>
      <c r="AH207" s="116"/>
      <c r="AI207" s="111">
        <f t="shared" ref="AI207:AI215" si="53">IF(AG207=0,0,DAYS360(AD207,AG207+1))</f>
        <v>0</v>
      </c>
      <c r="AJ207" s="111"/>
      <c r="AK207" s="166"/>
    </row>
    <row r="208" spans="1:37" ht="11.45" customHeight="1" x14ac:dyDescent="0.2">
      <c r="A208" s="89"/>
      <c r="B208" s="117"/>
      <c r="C208" s="117"/>
      <c r="D208" s="117"/>
      <c r="E208" s="23"/>
      <c r="F208" s="9">
        <f t="shared" si="50"/>
        <v>0</v>
      </c>
      <c r="G208" s="117"/>
      <c r="H208" s="117"/>
      <c r="I208" s="117"/>
      <c r="J208" s="23"/>
      <c r="K208" s="112">
        <f t="shared" ref="K208:K215" si="54">IF(J208=0,0,DAYS360(G208,J208+1))</f>
        <v>0</v>
      </c>
      <c r="L208" s="113"/>
      <c r="M208" s="118"/>
      <c r="N208" s="117"/>
      <c r="O208" s="117"/>
      <c r="P208" s="117"/>
      <c r="Q208" s="114"/>
      <c r="R208" s="115"/>
      <c r="S208" s="116"/>
      <c r="T208" s="112">
        <f t="shared" si="51"/>
        <v>0</v>
      </c>
      <c r="U208" s="113"/>
      <c r="V208" s="113"/>
      <c r="W208" s="114"/>
      <c r="X208" s="115"/>
      <c r="Y208" s="116"/>
      <c r="Z208" s="117"/>
      <c r="AA208" s="117"/>
      <c r="AB208" s="111">
        <f t="shared" si="52"/>
        <v>0</v>
      </c>
      <c r="AC208" s="111"/>
      <c r="AD208" s="114"/>
      <c r="AE208" s="115"/>
      <c r="AF208" s="116"/>
      <c r="AG208" s="117"/>
      <c r="AH208" s="117"/>
      <c r="AI208" s="111">
        <f t="shared" si="53"/>
        <v>0</v>
      </c>
      <c r="AJ208" s="111"/>
      <c r="AK208" s="166"/>
    </row>
    <row r="209" spans="1:37" ht="11.45" customHeight="1" x14ac:dyDescent="0.2">
      <c r="A209" s="89"/>
      <c r="B209" s="117"/>
      <c r="C209" s="117"/>
      <c r="D209" s="117"/>
      <c r="E209" s="23"/>
      <c r="F209" s="9">
        <f t="shared" si="50"/>
        <v>0</v>
      </c>
      <c r="G209" s="117"/>
      <c r="H209" s="117"/>
      <c r="I209" s="117"/>
      <c r="J209" s="23"/>
      <c r="K209" s="112">
        <f t="shared" si="54"/>
        <v>0</v>
      </c>
      <c r="L209" s="113"/>
      <c r="M209" s="118"/>
      <c r="N209" s="117"/>
      <c r="O209" s="117"/>
      <c r="P209" s="117"/>
      <c r="Q209" s="114"/>
      <c r="R209" s="115"/>
      <c r="S209" s="116"/>
      <c r="T209" s="112">
        <f t="shared" si="51"/>
        <v>0</v>
      </c>
      <c r="U209" s="113"/>
      <c r="V209" s="113"/>
      <c r="W209" s="114"/>
      <c r="X209" s="115"/>
      <c r="Y209" s="116"/>
      <c r="Z209" s="117"/>
      <c r="AA209" s="117"/>
      <c r="AB209" s="111">
        <f t="shared" si="52"/>
        <v>0</v>
      </c>
      <c r="AC209" s="111"/>
      <c r="AD209" s="114"/>
      <c r="AE209" s="115"/>
      <c r="AF209" s="116"/>
      <c r="AG209" s="117"/>
      <c r="AH209" s="117"/>
      <c r="AI209" s="111">
        <f t="shared" si="53"/>
        <v>0</v>
      </c>
      <c r="AJ209" s="111"/>
      <c r="AK209" s="166"/>
    </row>
    <row r="210" spans="1:37" ht="11.45" customHeight="1" x14ac:dyDescent="0.2">
      <c r="A210" s="89"/>
      <c r="B210" s="117"/>
      <c r="C210" s="117"/>
      <c r="D210" s="117"/>
      <c r="E210" s="23"/>
      <c r="F210" s="9">
        <f t="shared" si="50"/>
        <v>0</v>
      </c>
      <c r="G210" s="117"/>
      <c r="H210" s="117"/>
      <c r="I210" s="117"/>
      <c r="J210" s="23"/>
      <c r="K210" s="112">
        <f t="shared" si="54"/>
        <v>0</v>
      </c>
      <c r="L210" s="113"/>
      <c r="M210" s="118"/>
      <c r="N210" s="117"/>
      <c r="O210" s="117"/>
      <c r="P210" s="117"/>
      <c r="Q210" s="114"/>
      <c r="R210" s="115"/>
      <c r="S210" s="116"/>
      <c r="T210" s="112">
        <f t="shared" si="51"/>
        <v>0</v>
      </c>
      <c r="U210" s="113"/>
      <c r="V210" s="113"/>
      <c r="W210" s="114"/>
      <c r="X210" s="115"/>
      <c r="Y210" s="116"/>
      <c r="Z210" s="117"/>
      <c r="AA210" s="117"/>
      <c r="AB210" s="111">
        <f t="shared" si="52"/>
        <v>0</v>
      </c>
      <c r="AC210" s="111"/>
      <c r="AD210" s="114"/>
      <c r="AE210" s="115"/>
      <c r="AF210" s="116"/>
      <c r="AG210" s="117"/>
      <c r="AH210" s="117"/>
      <c r="AI210" s="111">
        <f t="shared" si="53"/>
        <v>0</v>
      </c>
      <c r="AJ210" s="111"/>
      <c r="AK210" s="166"/>
    </row>
    <row r="211" spans="1:37" ht="11.45" customHeight="1" x14ac:dyDescent="0.2">
      <c r="A211" s="89"/>
      <c r="B211" s="117"/>
      <c r="C211" s="117"/>
      <c r="D211" s="117"/>
      <c r="E211" s="23"/>
      <c r="F211" s="9">
        <f t="shared" si="50"/>
        <v>0</v>
      </c>
      <c r="G211" s="117"/>
      <c r="H211" s="117"/>
      <c r="I211" s="117"/>
      <c r="J211" s="23"/>
      <c r="K211" s="112">
        <f t="shared" si="54"/>
        <v>0</v>
      </c>
      <c r="L211" s="113"/>
      <c r="M211" s="118"/>
      <c r="N211" s="117"/>
      <c r="O211" s="117"/>
      <c r="P211" s="117"/>
      <c r="Q211" s="114"/>
      <c r="R211" s="115"/>
      <c r="S211" s="116"/>
      <c r="T211" s="112">
        <f t="shared" si="51"/>
        <v>0</v>
      </c>
      <c r="U211" s="113"/>
      <c r="V211" s="113"/>
      <c r="W211" s="114"/>
      <c r="X211" s="115"/>
      <c r="Y211" s="116"/>
      <c r="Z211" s="117"/>
      <c r="AA211" s="117"/>
      <c r="AB211" s="111">
        <f t="shared" si="52"/>
        <v>0</v>
      </c>
      <c r="AC211" s="111"/>
      <c r="AD211" s="114"/>
      <c r="AE211" s="115"/>
      <c r="AF211" s="116"/>
      <c r="AG211" s="117"/>
      <c r="AH211" s="117"/>
      <c r="AI211" s="111">
        <f t="shared" si="53"/>
        <v>0</v>
      </c>
      <c r="AJ211" s="111"/>
      <c r="AK211" s="166"/>
    </row>
    <row r="212" spans="1:37" ht="11.45" customHeight="1" x14ac:dyDescent="0.2">
      <c r="A212" s="89"/>
      <c r="B212" s="117"/>
      <c r="C212" s="117"/>
      <c r="D212" s="117"/>
      <c r="E212" s="23"/>
      <c r="F212" s="9">
        <f t="shared" si="50"/>
        <v>0</v>
      </c>
      <c r="G212" s="117"/>
      <c r="H212" s="117"/>
      <c r="I212" s="117"/>
      <c r="J212" s="23"/>
      <c r="K212" s="112">
        <f t="shared" si="54"/>
        <v>0</v>
      </c>
      <c r="L212" s="113"/>
      <c r="M212" s="118"/>
      <c r="N212" s="117"/>
      <c r="O212" s="117"/>
      <c r="P212" s="117"/>
      <c r="Q212" s="114"/>
      <c r="R212" s="115"/>
      <c r="S212" s="116"/>
      <c r="T212" s="112">
        <f t="shared" si="51"/>
        <v>0</v>
      </c>
      <c r="U212" s="113"/>
      <c r="V212" s="113"/>
      <c r="W212" s="114"/>
      <c r="X212" s="115"/>
      <c r="Y212" s="116"/>
      <c r="Z212" s="117"/>
      <c r="AA212" s="117"/>
      <c r="AB212" s="111">
        <f t="shared" si="52"/>
        <v>0</v>
      </c>
      <c r="AC212" s="111"/>
      <c r="AD212" s="114"/>
      <c r="AE212" s="115"/>
      <c r="AF212" s="116"/>
      <c r="AG212" s="117"/>
      <c r="AH212" s="117"/>
      <c r="AI212" s="111">
        <f t="shared" si="53"/>
        <v>0</v>
      </c>
      <c r="AJ212" s="111"/>
      <c r="AK212" s="166"/>
    </row>
    <row r="213" spans="1:37" ht="11.45" customHeight="1" x14ac:dyDescent="0.2">
      <c r="A213" s="89"/>
      <c r="B213" s="117"/>
      <c r="C213" s="117"/>
      <c r="D213" s="117"/>
      <c r="E213" s="23"/>
      <c r="F213" s="9">
        <f t="shared" si="50"/>
        <v>0</v>
      </c>
      <c r="G213" s="117"/>
      <c r="H213" s="117"/>
      <c r="I213" s="117"/>
      <c r="J213" s="23"/>
      <c r="K213" s="112">
        <f t="shared" si="54"/>
        <v>0</v>
      </c>
      <c r="L213" s="113"/>
      <c r="M213" s="118"/>
      <c r="N213" s="117"/>
      <c r="O213" s="117"/>
      <c r="P213" s="117"/>
      <c r="Q213" s="114"/>
      <c r="R213" s="115"/>
      <c r="S213" s="116"/>
      <c r="T213" s="112">
        <f t="shared" si="51"/>
        <v>0</v>
      </c>
      <c r="U213" s="113"/>
      <c r="V213" s="113"/>
      <c r="W213" s="114"/>
      <c r="X213" s="115"/>
      <c r="Y213" s="116"/>
      <c r="Z213" s="117"/>
      <c r="AA213" s="117"/>
      <c r="AB213" s="111">
        <f t="shared" si="52"/>
        <v>0</v>
      </c>
      <c r="AC213" s="111"/>
      <c r="AD213" s="114"/>
      <c r="AE213" s="115"/>
      <c r="AF213" s="116"/>
      <c r="AG213" s="117"/>
      <c r="AH213" s="117"/>
      <c r="AI213" s="111">
        <f t="shared" si="53"/>
        <v>0</v>
      </c>
      <c r="AJ213" s="111"/>
      <c r="AK213" s="166"/>
    </row>
    <row r="214" spans="1:37" ht="11.45" customHeight="1" x14ac:dyDescent="0.2">
      <c r="A214" s="89"/>
      <c r="B214" s="117"/>
      <c r="C214" s="117"/>
      <c r="D214" s="117"/>
      <c r="E214" s="23"/>
      <c r="F214" s="9">
        <f t="shared" si="50"/>
        <v>0</v>
      </c>
      <c r="G214" s="117"/>
      <c r="H214" s="117"/>
      <c r="I214" s="117"/>
      <c r="J214" s="23"/>
      <c r="K214" s="112">
        <f t="shared" si="54"/>
        <v>0</v>
      </c>
      <c r="L214" s="113"/>
      <c r="M214" s="118"/>
      <c r="N214" s="117"/>
      <c r="O214" s="117"/>
      <c r="P214" s="117"/>
      <c r="Q214" s="114"/>
      <c r="R214" s="115"/>
      <c r="S214" s="116"/>
      <c r="T214" s="112">
        <f t="shared" si="51"/>
        <v>0</v>
      </c>
      <c r="U214" s="113"/>
      <c r="V214" s="113"/>
      <c r="W214" s="114"/>
      <c r="X214" s="115"/>
      <c r="Y214" s="116"/>
      <c r="Z214" s="117"/>
      <c r="AA214" s="117"/>
      <c r="AB214" s="111">
        <f t="shared" si="52"/>
        <v>0</v>
      </c>
      <c r="AC214" s="111"/>
      <c r="AD214" s="114"/>
      <c r="AE214" s="115"/>
      <c r="AF214" s="116"/>
      <c r="AG214" s="117"/>
      <c r="AH214" s="117"/>
      <c r="AI214" s="111">
        <f t="shared" si="53"/>
        <v>0</v>
      </c>
      <c r="AJ214" s="111"/>
      <c r="AK214" s="166"/>
    </row>
    <row r="215" spans="1:37" ht="11.45" customHeight="1" x14ac:dyDescent="0.2">
      <c r="A215" s="89"/>
      <c r="B215" s="117"/>
      <c r="C215" s="117"/>
      <c r="D215" s="117"/>
      <c r="E215" s="23"/>
      <c r="F215" s="9">
        <f t="shared" si="50"/>
        <v>0</v>
      </c>
      <c r="G215" s="117"/>
      <c r="H215" s="117"/>
      <c r="I215" s="117"/>
      <c r="J215" s="23"/>
      <c r="K215" s="112">
        <f t="shared" si="54"/>
        <v>0</v>
      </c>
      <c r="L215" s="113"/>
      <c r="M215" s="118"/>
      <c r="N215" s="117"/>
      <c r="O215" s="117"/>
      <c r="P215" s="117"/>
      <c r="Q215" s="114"/>
      <c r="R215" s="115"/>
      <c r="S215" s="116"/>
      <c r="T215" s="112">
        <f t="shared" si="51"/>
        <v>0</v>
      </c>
      <c r="U215" s="113"/>
      <c r="V215" s="113"/>
      <c r="W215" s="114"/>
      <c r="X215" s="115"/>
      <c r="Y215" s="116"/>
      <c r="Z215" s="117"/>
      <c r="AA215" s="117"/>
      <c r="AB215" s="111">
        <f t="shared" si="52"/>
        <v>0</v>
      </c>
      <c r="AC215" s="111"/>
      <c r="AD215" s="114"/>
      <c r="AE215" s="115"/>
      <c r="AF215" s="116"/>
      <c r="AG215" s="117"/>
      <c r="AH215" s="117"/>
      <c r="AI215" s="111">
        <f t="shared" si="53"/>
        <v>0</v>
      </c>
      <c r="AJ215" s="111"/>
      <c r="AK215" s="166"/>
    </row>
    <row r="216" spans="1:37" ht="11.45" customHeight="1" x14ac:dyDescent="0.2">
      <c r="A216" s="89"/>
      <c r="B216" s="98" t="s">
        <v>56</v>
      </c>
      <c r="C216" s="98"/>
      <c r="D216" s="98"/>
      <c r="E216" s="98"/>
      <c r="F216" s="10">
        <f>INT(SUM(F206:F215)/30)</f>
        <v>0</v>
      </c>
      <c r="G216" s="98" t="s">
        <v>56</v>
      </c>
      <c r="H216" s="98"/>
      <c r="I216" s="98"/>
      <c r="J216" s="98"/>
      <c r="K216" s="99">
        <f>INT(SUM(K206:M215)/30)</f>
        <v>0</v>
      </c>
      <c r="L216" s="100"/>
      <c r="M216" s="101"/>
      <c r="N216" s="98" t="s">
        <v>56</v>
      </c>
      <c r="O216" s="98"/>
      <c r="P216" s="98"/>
      <c r="Q216" s="98"/>
      <c r="R216" s="98"/>
      <c r="S216" s="98"/>
      <c r="T216" s="99">
        <f>INT(SUM(T206:V215)/30)</f>
        <v>0</v>
      </c>
      <c r="U216" s="100"/>
      <c r="V216" s="101"/>
      <c r="W216" s="91" t="s">
        <v>56</v>
      </c>
      <c r="X216" s="92"/>
      <c r="Y216" s="92"/>
      <c r="Z216" s="92"/>
      <c r="AA216" s="93"/>
      <c r="AB216" s="90">
        <f>INT(SUM(AB206:AC215)/30)</f>
        <v>0</v>
      </c>
      <c r="AC216" s="90"/>
      <c r="AD216" s="91" t="s">
        <v>56</v>
      </c>
      <c r="AE216" s="92"/>
      <c r="AF216" s="92"/>
      <c r="AG216" s="92"/>
      <c r="AH216" s="93"/>
      <c r="AI216" s="90">
        <f>INT(SUM(AI206:AJ215)/30)</f>
        <v>0</v>
      </c>
      <c r="AJ216" s="90"/>
      <c r="AK216" s="166"/>
    </row>
    <row r="217" spans="1:37" ht="11.45" customHeight="1" x14ac:dyDescent="0.2">
      <c r="A217" s="89"/>
      <c r="B217" s="98" t="s">
        <v>57</v>
      </c>
      <c r="C217" s="98"/>
      <c r="D217" s="98"/>
      <c r="E217" s="98"/>
      <c r="F217" s="10">
        <f>SUM(F206:F215)-F216*30</f>
        <v>0</v>
      </c>
      <c r="G217" s="98" t="s">
        <v>57</v>
      </c>
      <c r="H217" s="98"/>
      <c r="I217" s="98"/>
      <c r="J217" s="98"/>
      <c r="K217" s="99">
        <f>SUM(K206:M215)-K216*30</f>
        <v>0</v>
      </c>
      <c r="L217" s="100"/>
      <c r="M217" s="101"/>
      <c r="N217" s="98" t="s">
        <v>57</v>
      </c>
      <c r="O217" s="98"/>
      <c r="P217" s="98"/>
      <c r="Q217" s="98"/>
      <c r="R217" s="98"/>
      <c r="S217" s="98"/>
      <c r="T217" s="99">
        <f>SUM(T206:V215)-T216*30</f>
        <v>0</v>
      </c>
      <c r="U217" s="100"/>
      <c r="V217" s="101"/>
      <c r="W217" s="91" t="s">
        <v>57</v>
      </c>
      <c r="X217" s="92"/>
      <c r="Y217" s="92"/>
      <c r="Z217" s="92"/>
      <c r="AA217" s="93"/>
      <c r="AB217" s="90">
        <f>SUM(AB206:AC215)-AB216*30</f>
        <v>0</v>
      </c>
      <c r="AC217" s="90"/>
      <c r="AD217" s="91" t="s">
        <v>57</v>
      </c>
      <c r="AE217" s="92"/>
      <c r="AF217" s="92"/>
      <c r="AG217" s="92"/>
      <c r="AH217" s="93"/>
      <c r="AI217" s="90">
        <f>SUM(AI206:AJ215)-AI216*30</f>
        <v>0</v>
      </c>
      <c r="AJ217" s="90"/>
      <c r="AK217" s="166"/>
    </row>
    <row r="218" spans="1:37" ht="11.45" customHeight="1" thickBot="1" x14ac:dyDescent="0.25">
      <c r="A218" s="89"/>
      <c r="B218" s="94" t="s">
        <v>65</v>
      </c>
      <c r="C218" s="94"/>
      <c r="D218" s="94"/>
      <c r="E218" s="94"/>
      <c r="F218" s="24">
        <f>F216*0.05+IF(F217&gt;15,0.05,0)</f>
        <v>0</v>
      </c>
      <c r="G218" s="94" t="s">
        <v>65</v>
      </c>
      <c r="H218" s="94"/>
      <c r="I218" s="94"/>
      <c r="J218" s="94"/>
      <c r="K218" s="95">
        <f>K216*0.05+IF(K217&gt;15,0.05,0)</f>
        <v>0</v>
      </c>
      <c r="L218" s="96"/>
      <c r="M218" s="97"/>
      <c r="N218" s="94" t="s">
        <v>65</v>
      </c>
      <c r="O218" s="94"/>
      <c r="P218" s="94"/>
      <c r="Q218" s="94"/>
      <c r="R218" s="94"/>
      <c r="S218" s="94"/>
      <c r="T218" s="95">
        <f>T216*0.05+IF(T217&gt;15,0.05,0)</f>
        <v>0</v>
      </c>
      <c r="U218" s="96"/>
      <c r="V218" s="97"/>
      <c r="W218" s="78" t="s">
        <v>65</v>
      </c>
      <c r="X218" s="79"/>
      <c r="Y218" s="79"/>
      <c r="Z218" s="79"/>
      <c r="AA218" s="80"/>
      <c r="AB218" s="81">
        <f>AB216*0.05+IF(AB217&gt;15,0.05,0)</f>
        <v>0</v>
      </c>
      <c r="AC218" s="81"/>
      <c r="AD218" s="78" t="s">
        <v>65</v>
      </c>
      <c r="AE218" s="79"/>
      <c r="AF218" s="79"/>
      <c r="AG218" s="79"/>
      <c r="AH218" s="80"/>
      <c r="AI218" s="81">
        <f>AI216*0.05+IF(AI217&gt;15,0.05,0)</f>
        <v>0</v>
      </c>
      <c r="AJ218" s="81"/>
      <c r="AK218" s="166"/>
    </row>
    <row r="219" spans="1:37" ht="11.45" customHeight="1" thickBot="1" x14ac:dyDescent="0.25">
      <c r="A219" s="89"/>
      <c r="B219" s="82" t="s">
        <v>71</v>
      </c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4"/>
      <c r="AH219" s="85">
        <f>SUM(F202,K202,T202,AB202,AI202,F218,K218,T218,AB218,AI218)</f>
        <v>0</v>
      </c>
      <c r="AI219" s="86"/>
      <c r="AJ219" s="87"/>
      <c r="AK219" s="166"/>
    </row>
    <row r="220" spans="1:37" ht="13.15" customHeight="1" x14ac:dyDescent="0.2">
      <c r="A220" s="89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7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166"/>
    </row>
    <row r="221" spans="1:37" ht="13.15" customHeight="1" thickBot="1" x14ac:dyDescent="0.25">
      <c r="R221" s="4"/>
      <c r="S221" s="4"/>
      <c r="T221" s="4"/>
      <c r="U221" s="4"/>
    </row>
    <row r="222" spans="1:37" x14ac:dyDescent="0.2">
      <c r="A222" s="102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4"/>
    </row>
    <row r="223" spans="1:37" x14ac:dyDescent="0.2">
      <c r="A223" s="105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7"/>
    </row>
    <row r="224" spans="1:37" x14ac:dyDescent="0.2">
      <c r="A224" s="105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7"/>
    </row>
    <row r="225" spans="1:37" x14ac:dyDescent="0.2">
      <c r="A225" s="105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7"/>
    </row>
    <row r="226" spans="1:37" x14ac:dyDescent="0.2">
      <c r="A226" s="105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7"/>
    </row>
    <row r="227" spans="1:37" x14ac:dyDescent="0.2">
      <c r="A227" s="1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16"/>
    </row>
    <row r="228" spans="1:37" ht="18" x14ac:dyDescent="0.2">
      <c r="A228" s="108" t="s">
        <v>72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10"/>
    </row>
    <row r="229" spans="1:37" ht="13.5" thickBot="1" x14ac:dyDescent="0.25">
      <c r="A229" s="1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16"/>
    </row>
    <row r="230" spans="1:37" ht="18.75" thickBot="1" x14ac:dyDescent="0.25">
      <c r="A230" s="15"/>
      <c r="B230" s="6"/>
      <c r="C230" s="6"/>
      <c r="D230" s="6"/>
      <c r="E230" s="63" t="s">
        <v>52</v>
      </c>
      <c r="F230" s="64"/>
      <c r="G230" s="64"/>
      <c r="H230" s="64"/>
      <c r="I230" s="64"/>
      <c r="J230" s="65">
        <f>I14</f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7"/>
      <c r="AH230" s="6"/>
      <c r="AI230" s="6"/>
      <c r="AJ230" s="6"/>
      <c r="AK230" s="16"/>
    </row>
    <row r="231" spans="1:37" ht="13.5" thickBot="1" x14ac:dyDescent="0.25">
      <c r="A231" s="1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16"/>
    </row>
    <row r="232" spans="1:37" ht="17.45" customHeight="1" x14ac:dyDescent="0.2">
      <c r="A232" s="15"/>
      <c r="B232" s="6"/>
      <c r="C232" s="6"/>
      <c r="D232" s="6"/>
      <c r="E232" s="6"/>
      <c r="F232" s="6"/>
      <c r="G232" s="6"/>
      <c r="H232" s="6"/>
      <c r="I232" s="6"/>
      <c r="J232" s="68" t="s">
        <v>8</v>
      </c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70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16"/>
    </row>
    <row r="233" spans="1:37" ht="17.45" customHeight="1" x14ac:dyDescent="0.2">
      <c r="A233" s="15"/>
      <c r="B233" s="6"/>
      <c r="C233" s="6"/>
      <c r="D233" s="6"/>
      <c r="E233" s="6"/>
      <c r="F233" s="6"/>
      <c r="G233" s="6"/>
      <c r="H233" s="6"/>
      <c r="I233" s="6"/>
      <c r="J233" s="71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3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16"/>
    </row>
    <row r="234" spans="1:37" ht="13.15" customHeight="1" x14ac:dyDescent="0.2">
      <c r="A234" s="15"/>
      <c r="B234" s="6"/>
      <c r="C234" s="6"/>
      <c r="D234" s="6"/>
      <c r="E234" s="6"/>
      <c r="F234" s="6"/>
      <c r="G234" s="6"/>
      <c r="H234" s="6"/>
      <c r="I234" s="6"/>
      <c r="J234" s="74" t="s">
        <v>58</v>
      </c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 t="s">
        <v>9</v>
      </c>
      <c r="W234" s="76"/>
      <c r="X234" s="76"/>
      <c r="Y234" s="76"/>
      <c r="Z234" s="77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16"/>
    </row>
    <row r="235" spans="1:37" ht="13.9" customHeight="1" x14ac:dyDescent="0.2">
      <c r="A235" s="15"/>
      <c r="B235" s="6"/>
      <c r="C235" s="6"/>
      <c r="D235" s="6"/>
      <c r="E235" s="6"/>
      <c r="F235" s="6"/>
      <c r="G235" s="6"/>
      <c r="H235" s="6"/>
      <c r="I235" s="6"/>
      <c r="J235" s="44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6"/>
    </row>
    <row r="236" spans="1:37" x14ac:dyDescent="0.2">
      <c r="A236" s="15"/>
      <c r="B236" s="6"/>
      <c r="C236" s="6"/>
      <c r="D236" s="6"/>
      <c r="E236" s="6"/>
      <c r="F236" s="6"/>
      <c r="G236" s="6"/>
      <c r="H236" s="6"/>
      <c r="I236" s="6"/>
      <c r="J236" s="55" t="s">
        <v>14</v>
      </c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7">
        <f>O22</f>
        <v>0</v>
      </c>
      <c r="W236" s="57"/>
      <c r="X236" s="57"/>
      <c r="Y236" s="57"/>
      <c r="Z236" s="58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16"/>
    </row>
    <row r="237" spans="1:37" x14ac:dyDescent="0.2">
      <c r="A237" s="15"/>
      <c r="B237" s="6"/>
      <c r="C237" s="6"/>
      <c r="D237" s="6"/>
      <c r="E237" s="6"/>
      <c r="F237" s="6"/>
      <c r="G237" s="6"/>
      <c r="H237" s="6"/>
      <c r="I237" s="6"/>
      <c r="J237" s="55" t="s">
        <v>45</v>
      </c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7">
        <f>AI22</f>
        <v>0</v>
      </c>
      <c r="W237" s="57"/>
      <c r="X237" s="57"/>
      <c r="Y237" s="57"/>
      <c r="Z237" s="58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16"/>
    </row>
    <row r="238" spans="1:37" ht="15.75" x14ac:dyDescent="0.2">
      <c r="A238" s="15"/>
      <c r="B238" s="6"/>
      <c r="C238" s="6"/>
      <c r="D238" s="6"/>
      <c r="E238" s="6"/>
      <c r="F238" s="6"/>
      <c r="G238" s="6"/>
      <c r="H238" s="6"/>
      <c r="I238" s="6"/>
      <c r="J238" s="59" t="s">
        <v>10</v>
      </c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1">
        <f>SUM(V236:Y237)</f>
        <v>0</v>
      </c>
      <c r="W238" s="61"/>
      <c r="X238" s="61"/>
      <c r="Y238" s="61"/>
      <c r="Z238" s="62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16"/>
    </row>
    <row r="239" spans="1:37" x14ac:dyDescent="0.2">
      <c r="A239" s="15"/>
      <c r="B239" s="6"/>
      <c r="C239" s="6"/>
      <c r="D239" s="6"/>
      <c r="E239" s="6"/>
      <c r="F239" s="6"/>
      <c r="G239" s="6"/>
      <c r="H239" s="6"/>
      <c r="I239" s="6"/>
      <c r="J239" s="44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16"/>
    </row>
    <row r="240" spans="1:37" x14ac:dyDescent="0.2">
      <c r="A240" s="15"/>
      <c r="B240" s="6"/>
      <c r="C240" s="6"/>
      <c r="D240" s="6"/>
      <c r="E240" s="6"/>
      <c r="F240" s="6"/>
      <c r="G240" s="6"/>
      <c r="H240" s="6"/>
      <c r="I240" s="6"/>
      <c r="J240" s="55" t="s">
        <v>80</v>
      </c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7">
        <f>AH59</f>
        <v>0</v>
      </c>
      <c r="W240" s="57"/>
      <c r="X240" s="57"/>
      <c r="Y240" s="57"/>
      <c r="Z240" s="58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16"/>
    </row>
    <row r="241" spans="1:37" x14ac:dyDescent="0.2">
      <c r="A241" s="15"/>
      <c r="B241" s="6"/>
      <c r="C241" s="6"/>
      <c r="D241" s="6"/>
      <c r="E241" s="6"/>
      <c r="F241" s="6"/>
      <c r="G241" s="6"/>
      <c r="H241" s="6"/>
      <c r="I241" s="6"/>
      <c r="J241" s="55" t="s">
        <v>73</v>
      </c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7">
        <f>AH95</f>
        <v>0</v>
      </c>
      <c r="W241" s="57"/>
      <c r="X241" s="57"/>
      <c r="Y241" s="57"/>
      <c r="Z241" s="58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16"/>
    </row>
    <row r="242" spans="1:37" x14ac:dyDescent="0.2">
      <c r="A242" s="15"/>
      <c r="B242" s="6"/>
      <c r="C242" s="6"/>
      <c r="D242" s="6"/>
      <c r="E242" s="6"/>
      <c r="F242" s="6"/>
      <c r="G242" s="6"/>
      <c r="H242" s="6"/>
      <c r="I242" s="6"/>
      <c r="J242" s="55" t="s">
        <v>69</v>
      </c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7">
        <f>AH147</f>
        <v>0</v>
      </c>
      <c r="W242" s="57"/>
      <c r="X242" s="57"/>
      <c r="Y242" s="57"/>
      <c r="Z242" s="58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16"/>
    </row>
    <row r="243" spans="1:37" x14ac:dyDescent="0.2">
      <c r="A243" s="15"/>
      <c r="B243" s="6"/>
      <c r="C243" s="6"/>
      <c r="D243" s="6"/>
      <c r="E243" s="6"/>
      <c r="F243" s="6"/>
      <c r="G243" s="6"/>
      <c r="H243" s="6"/>
      <c r="I243" s="6"/>
      <c r="J243" s="55" t="s">
        <v>69</v>
      </c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7">
        <f>AH183</f>
        <v>0</v>
      </c>
      <c r="W243" s="57"/>
      <c r="X243" s="57"/>
      <c r="Y243" s="57"/>
      <c r="Z243" s="58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16"/>
    </row>
    <row r="244" spans="1:37" x14ac:dyDescent="0.2">
      <c r="A244" s="15"/>
      <c r="B244" s="6"/>
      <c r="C244" s="6"/>
      <c r="D244" s="6"/>
      <c r="E244" s="6"/>
      <c r="F244" s="6"/>
      <c r="G244" s="6"/>
      <c r="H244" s="6"/>
      <c r="I244" s="6"/>
      <c r="J244" s="55" t="s">
        <v>71</v>
      </c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7">
        <f>AH219</f>
        <v>0</v>
      </c>
      <c r="W244" s="57"/>
      <c r="X244" s="57"/>
      <c r="Y244" s="57"/>
      <c r="Z244" s="58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16"/>
    </row>
    <row r="245" spans="1:37" ht="15.75" x14ac:dyDescent="0.2">
      <c r="A245" s="15"/>
      <c r="B245" s="6"/>
      <c r="C245" s="6"/>
      <c r="D245" s="6"/>
      <c r="E245" s="6"/>
      <c r="F245" s="6"/>
      <c r="G245" s="6"/>
      <c r="H245" s="6"/>
      <c r="I245" s="6"/>
      <c r="J245" s="59" t="s">
        <v>11</v>
      </c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1">
        <f>SUM(V240:Y244)</f>
        <v>0</v>
      </c>
      <c r="W245" s="61"/>
      <c r="X245" s="61"/>
      <c r="Y245" s="61"/>
      <c r="Z245" s="62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16"/>
    </row>
    <row r="246" spans="1:37" ht="13.15" customHeight="1" x14ac:dyDescent="0.2">
      <c r="A246" s="15"/>
      <c r="B246" s="6"/>
      <c r="C246" s="6"/>
      <c r="D246" s="6"/>
      <c r="E246" s="6"/>
      <c r="F246" s="6"/>
      <c r="G246" s="6"/>
      <c r="H246" s="6"/>
      <c r="I246" s="6"/>
      <c r="J246" s="44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16"/>
    </row>
    <row r="247" spans="1:37" ht="23.45" customHeight="1" x14ac:dyDescent="0.2">
      <c r="A247" s="15"/>
      <c r="B247" s="6"/>
      <c r="C247" s="6"/>
      <c r="D247" s="6"/>
      <c r="E247" s="6"/>
      <c r="F247" s="6"/>
      <c r="G247" s="6"/>
      <c r="H247" s="6"/>
      <c r="I247" s="6"/>
      <c r="J247" s="47" t="s">
        <v>12</v>
      </c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51">
        <f>SUM(V238,V245)</f>
        <v>0</v>
      </c>
      <c r="W247" s="51"/>
      <c r="X247" s="51"/>
      <c r="Y247" s="51"/>
      <c r="Z247" s="52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16"/>
    </row>
    <row r="248" spans="1:37" ht="13.15" customHeight="1" thickBot="1" x14ac:dyDescent="0.25">
      <c r="A248" s="15"/>
      <c r="B248" s="6"/>
      <c r="C248" s="6"/>
      <c r="D248" s="6"/>
      <c r="E248" s="6"/>
      <c r="F248" s="6"/>
      <c r="G248" s="6"/>
      <c r="H248" s="6"/>
      <c r="I248" s="6"/>
      <c r="J248" s="49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3"/>
      <c r="X248" s="53"/>
      <c r="Y248" s="53"/>
      <c r="Z248" s="54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16"/>
    </row>
    <row r="249" spans="1:37" x14ac:dyDescent="0.2">
      <c r="A249" s="1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20"/>
      <c r="S249" s="20"/>
      <c r="T249" s="20"/>
      <c r="U249" s="20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16"/>
    </row>
    <row r="250" spans="1:37" ht="13.5" thickBot="1" x14ac:dyDescent="0.25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21"/>
      <c r="S250" s="21"/>
      <c r="T250" s="21"/>
      <c r="U250" s="21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43" t="s">
        <v>116</v>
      </c>
      <c r="AH250" s="42" t="s">
        <v>117</v>
      </c>
      <c r="AI250" s="18"/>
      <c r="AJ250" s="18"/>
      <c r="AK250" s="19"/>
    </row>
  </sheetData>
  <sheetProtection algorithmName="SHA-512" hashValue="NqyGf/OyP7WvRJOVV3ix43Ows6+/Gwik7an8wI/Gz34y/YYWyCXiHGx8Dwpztvam5J8jF3Phb4wnrnIWlJYBpw==" saltValue="l3Y6yvJtorB8Biyr/gfvgw==" spinCount="100000" sheet="1" objects="1" scenarios="1" selectLockedCells="1"/>
  <mergeCells count="1976">
    <mergeCell ref="B130:E130"/>
    <mergeCell ref="G130:J130"/>
    <mergeCell ref="K130:M130"/>
    <mergeCell ref="N130:S130"/>
    <mergeCell ref="T130:V130"/>
    <mergeCell ref="W130:AA130"/>
    <mergeCell ref="AB130:AC130"/>
    <mergeCell ref="AD130:AH130"/>
    <mergeCell ref="AI130:AJ130"/>
    <mergeCell ref="B128:E128"/>
    <mergeCell ref="G128:J128"/>
    <mergeCell ref="K128:M128"/>
    <mergeCell ref="N128:S128"/>
    <mergeCell ref="T128:V128"/>
    <mergeCell ref="W128:AA128"/>
    <mergeCell ref="AB128:AC128"/>
    <mergeCell ref="AD128:AH128"/>
    <mergeCell ref="AI128:AJ128"/>
    <mergeCell ref="B129:E129"/>
    <mergeCell ref="G129:J129"/>
    <mergeCell ref="K129:M129"/>
    <mergeCell ref="N129:S129"/>
    <mergeCell ref="T129:V129"/>
    <mergeCell ref="W129:AA129"/>
    <mergeCell ref="AB129:AC129"/>
    <mergeCell ref="AD129:AH129"/>
    <mergeCell ref="AI129:AJ129"/>
    <mergeCell ref="B126:D126"/>
    <mergeCell ref="G126:I126"/>
    <mergeCell ref="K126:M126"/>
    <mergeCell ref="N126:P126"/>
    <mergeCell ref="Q126:S126"/>
    <mergeCell ref="T126:V126"/>
    <mergeCell ref="W126:Y126"/>
    <mergeCell ref="Z126:AA126"/>
    <mergeCell ref="AB126:AC126"/>
    <mergeCell ref="AD126:AF126"/>
    <mergeCell ref="AG126:AH126"/>
    <mergeCell ref="AI126:AJ126"/>
    <mergeCell ref="B127:D127"/>
    <mergeCell ref="G127:I127"/>
    <mergeCell ref="K127:M127"/>
    <mergeCell ref="N127:P127"/>
    <mergeCell ref="Q127:S127"/>
    <mergeCell ref="T127:V127"/>
    <mergeCell ref="W127:Y127"/>
    <mergeCell ref="Z127:AA127"/>
    <mergeCell ref="AB127:AC127"/>
    <mergeCell ref="AD127:AF127"/>
    <mergeCell ref="AG127:AH127"/>
    <mergeCell ref="AI127:AJ127"/>
    <mergeCell ref="B124:D124"/>
    <mergeCell ref="G124:I124"/>
    <mergeCell ref="K124:M124"/>
    <mergeCell ref="N124:P124"/>
    <mergeCell ref="Q124:S124"/>
    <mergeCell ref="T124:V124"/>
    <mergeCell ref="W124:Y124"/>
    <mergeCell ref="Z124:AA124"/>
    <mergeCell ref="AB124:AC124"/>
    <mergeCell ref="AD124:AF124"/>
    <mergeCell ref="AG124:AH124"/>
    <mergeCell ref="AI124:AJ124"/>
    <mergeCell ref="B125:D125"/>
    <mergeCell ref="G125:I125"/>
    <mergeCell ref="K125:M125"/>
    <mergeCell ref="N125:P125"/>
    <mergeCell ref="Q125:S125"/>
    <mergeCell ref="T125:V125"/>
    <mergeCell ref="W125:Y125"/>
    <mergeCell ref="Z125:AA125"/>
    <mergeCell ref="AB125:AC125"/>
    <mergeCell ref="AD125:AF125"/>
    <mergeCell ref="AG125:AH125"/>
    <mergeCell ref="AI125:AJ125"/>
    <mergeCell ref="B122:D122"/>
    <mergeCell ref="G122:I122"/>
    <mergeCell ref="K122:M122"/>
    <mergeCell ref="N122:P122"/>
    <mergeCell ref="Q122:S122"/>
    <mergeCell ref="T122:V122"/>
    <mergeCell ref="W122:Y122"/>
    <mergeCell ref="Z122:AA122"/>
    <mergeCell ref="AB122:AC122"/>
    <mergeCell ref="AD122:AF122"/>
    <mergeCell ref="AG122:AH122"/>
    <mergeCell ref="AI122:AJ122"/>
    <mergeCell ref="B123:D123"/>
    <mergeCell ref="G123:I123"/>
    <mergeCell ref="K123:M123"/>
    <mergeCell ref="N123:P123"/>
    <mergeCell ref="Q123:S123"/>
    <mergeCell ref="T123:V123"/>
    <mergeCell ref="W123:Y123"/>
    <mergeCell ref="Z123:AA123"/>
    <mergeCell ref="AB123:AC123"/>
    <mergeCell ref="AD123:AF123"/>
    <mergeCell ref="AG123:AH123"/>
    <mergeCell ref="AI123:AJ123"/>
    <mergeCell ref="B120:D120"/>
    <mergeCell ref="G120:I120"/>
    <mergeCell ref="K120:M120"/>
    <mergeCell ref="N120:P120"/>
    <mergeCell ref="Q120:S120"/>
    <mergeCell ref="T120:V120"/>
    <mergeCell ref="W120:Y120"/>
    <mergeCell ref="Z120:AA120"/>
    <mergeCell ref="AB120:AC120"/>
    <mergeCell ref="AD120:AF120"/>
    <mergeCell ref="AG120:AH120"/>
    <mergeCell ref="AI120:AJ120"/>
    <mergeCell ref="B121:D121"/>
    <mergeCell ref="G121:I121"/>
    <mergeCell ref="K121:M121"/>
    <mergeCell ref="N121:P121"/>
    <mergeCell ref="Q121:S121"/>
    <mergeCell ref="T121:V121"/>
    <mergeCell ref="W121:Y121"/>
    <mergeCell ref="Z121:AA121"/>
    <mergeCell ref="AB121:AC121"/>
    <mergeCell ref="AD121:AF121"/>
    <mergeCell ref="AG121:AH121"/>
    <mergeCell ref="AI121:AJ121"/>
    <mergeCell ref="B118:D118"/>
    <mergeCell ref="G118:I118"/>
    <mergeCell ref="K118:M118"/>
    <mergeCell ref="N118:P118"/>
    <mergeCell ref="Q118:S118"/>
    <mergeCell ref="T118:V118"/>
    <mergeCell ref="W118:Y118"/>
    <mergeCell ref="Z118:AA118"/>
    <mergeCell ref="AB118:AC118"/>
    <mergeCell ref="AD118:AF118"/>
    <mergeCell ref="AG118:AH118"/>
    <mergeCell ref="AI118:AJ118"/>
    <mergeCell ref="B119:D119"/>
    <mergeCell ref="G119:I119"/>
    <mergeCell ref="K119:M119"/>
    <mergeCell ref="N119:P119"/>
    <mergeCell ref="Q119:S119"/>
    <mergeCell ref="T119:V119"/>
    <mergeCell ref="W119:Y119"/>
    <mergeCell ref="Z119:AA119"/>
    <mergeCell ref="AB119:AC119"/>
    <mergeCell ref="AD119:AF119"/>
    <mergeCell ref="AG119:AH119"/>
    <mergeCell ref="AI119:AJ119"/>
    <mergeCell ref="B8:AJ8"/>
    <mergeCell ref="B9:C9"/>
    <mergeCell ref="D9:AJ9"/>
    <mergeCell ref="B10:C10"/>
    <mergeCell ref="D10:AJ10"/>
    <mergeCell ref="B11:C11"/>
    <mergeCell ref="D11:E11"/>
    <mergeCell ref="F11:AJ11"/>
    <mergeCell ref="B12:C12"/>
    <mergeCell ref="D12:E12"/>
    <mergeCell ref="F12:AJ12"/>
    <mergeCell ref="B13:AJ13"/>
    <mergeCell ref="B14:H14"/>
    <mergeCell ref="I14:AJ14"/>
    <mergeCell ref="B15:AJ15"/>
    <mergeCell ref="B115:AJ115"/>
    <mergeCell ref="B116:D116"/>
    <mergeCell ref="E116:F116"/>
    <mergeCell ref="G116:I116"/>
    <mergeCell ref="J116:M116"/>
    <mergeCell ref="N116:P116"/>
    <mergeCell ref="Q116:V116"/>
    <mergeCell ref="W116:Y116"/>
    <mergeCell ref="Z116:AC116"/>
    <mergeCell ref="AD116:AF116"/>
    <mergeCell ref="AG116:AJ116"/>
    <mergeCell ref="AB32:AC32"/>
    <mergeCell ref="AD28:AF28"/>
    <mergeCell ref="AG28:AJ28"/>
    <mergeCell ref="AD29:AF29"/>
    <mergeCell ref="AG29:AH29"/>
    <mergeCell ref="AI29:AJ29"/>
    <mergeCell ref="Z198:AA198"/>
    <mergeCell ref="B31:D31"/>
    <mergeCell ref="M19:N21"/>
    <mergeCell ref="O19:P21"/>
    <mergeCell ref="B24:AJ24"/>
    <mergeCell ref="A6:A220"/>
    <mergeCell ref="B6:AJ6"/>
    <mergeCell ref="AI18:AJ18"/>
    <mergeCell ref="AD72:AF72"/>
    <mergeCell ref="AG72:AH72"/>
    <mergeCell ref="AI72:AJ72"/>
    <mergeCell ref="AD73:AF73"/>
    <mergeCell ref="AG73:AH73"/>
    <mergeCell ref="AI73:AJ73"/>
    <mergeCell ref="AD74:AF74"/>
    <mergeCell ref="AG74:AH74"/>
    <mergeCell ref="AI74:AJ74"/>
    <mergeCell ref="AD75:AF75"/>
    <mergeCell ref="AG75:AH75"/>
    <mergeCell ref="AI75:AJ75"/>
    <mergeCell ref="B79:AJ79"/>
    <mergeCell ref="B80:D80"/>
    <mergeCell ref="E80:F80"/>
    <mergeCell ref="B194:D194"/>
    <mergeCell ref="AB198:AC198"/>
    <mergeCell ref="AD198:AF198"/>
    <mergeCell ref="AD199:AF199"/>
    <mergeCell ref="B196:D196"/>
    <mergeCell ref="B38:D38"/>
    <mergeCell ref="AD52:AF52"/>
    <mergeCell ref="AG52:AH52"/>
    <mergeCell ref="AI52:AJ52"/>
    <mergeCell ref="G37:I37"/>
    <mergeCell ref="B37:D37"/>
    <mergeCell ref="K37:M37"/>
    <mergeCell ref="B36:D36"/>
    <mergeCell ref="AD30:AF30"/>
    <mergeCell ref="AB37:AC37"/>
    <mergeCell ref="A1:AK5"/>
    <mergeCell ref="V220:AJ220"/>
    <mergeCell ref="B220:T220"/>
    <mergeCell ref="AK6:AK220"/>
    <mergeCell ref="J244:U244"/>
    <mergeCell ref="J242:U242"/>
    <mergeCell ref="J243:U243"/>
    <mergeCell ref="J241:U241"/>
    <mergeCell ref="A228:AK228"/>
    <mergeCell ref="AD88:AF88"/>
    <mergeCell ref="AG88:AH88"/>
    <mergeCell ref="AI88:AJ88"/>
    <mergeCell ref="AD89:AF89"/>
    <mergeCell ref="AG89:AH89"/>
    <mergeCell ref="AI89:AJ89"/>
    <mergeCell ref="AD90:AF90"/>
    <mergeCell ref="B7:AJ7"/>
    <mergeCell ref="B23:AJ23"/>
    <mergeCell ref="B195:D195"/>
    <mergeCell ref="Z193:AA193"/>
    <mergeCell ref="AB193:AC193"/>
    <mergeCell ref="N35:P35"/>
    <mergeCell ref="Q34:S34"/>
    <mergeCell ref="Q35:S35"/>
    <mergeCell ref="B17:P17"/>
    <mergeCell ref="B18:I18"/>
    <mergeCell ref="Z191:AA191"/>
    <mergeCell ref="AB191:AC191"/>
    <mergeCell ref="G39:I39"/>
    <mergeCell ref="N36:P36"/>
    <mergeCell ref="N37:P37"/>
    <mergeCell ref="Q36:S36"/>
    <mergeCell ref="Q37:S37"/>
    <mergeCell ref="T36:V36"/>
    <mergeCell ref="T37:V37"/>
    <mergeCell ref="AI30:AJ30"/>
    <mergeCell ref="AB29:AC29"/>
    <mergeCell ref="AB30:AC30"/>
    <mergeCell ref="Z28:AC28"/>
    <mergeCell ref="Z31:AA31"/>
    <mergeCell ref="Z32:AA32"/>
    <mergeCell ref="G33:I33"/>
    <mergeCell ref="G34:I34"/>
    <mergeCell ref="G35:I35"/>
    <mergeCell ref="G36:I36"/>
    <mergeCell ref="AB38:AC38"/>
    <mergeCell ref="AB39:AC39"/>
    <mergeCell ref="G38:I38"/>
    <mergeCell ref="T34:V34"/>
    <mergeCell ref="T35:V35"/>
    <mergeCell ref="W35:Y35"/>
    <mergeCell ref="N33:P33"/>
    <mergeCell ref="Q33:S33"/>
    <mergeCell ref="T33:V33"/>
    <mergeCell ref="AB33:AC33"/>
    <mergeCell ref="Z33:AA33"/>
    <mergeCell ref="Z34:AA34"/>
    <mergeCell ref="G28:I28"/>
    <mergeCell ref="AH59:AJ59"/>
    <mergeCell ref="B44:D44"/>
    <mergeCell ref="B58:E58"/>
    <mergeCell ref="B40:E40"/>
    <mergeCell ref="B41:E41"/>
    <mergeCell ref="G40:J40"/>
    <mergeCell ref="G41:J41"/>
    <mergeCell ref="G58:J58"/>
    <mergeCell ref="K39:M39"/>
    <mergeCell ref="K40:M40"/>
    <mergeCell ref="K41:M41"/>
    <mergeCell ref="K58:M58"/>
    <mergeCell ref="N39:P39"/>
    <mergeCell ref="Q39:S39"/>
    <mergeCell ref="B39:D39"/>
    <mergeCell ref="K38:M38"/>
    <mergeCell ref="N38:P38"/>
    <mergeCell ref="Q38:S38"/>
    <mergeCell ref="T38:V38"/>
    <mergeCell ref="T39:V39"/>
    <mergeCell ref="AD53:AF53"/>
    <mergeCell ref="AD58:AH58"/>
    <mergeCell ref="AI58:AJ58"/>
    <mergeCell ref="AD45:AF45"/>
    <mergeCell ref="AG45:AH45"/>
    <mergeCell ref="AI45:AJ45"/>
    <mergeCell ref="AD46:AF46"/>
    <mergeCell ref="AG46:AH46"/>
    <mergeCell ref="AI53:AJ53"/>
    <mergeCell ref="AD50:AF50"/>
    <mergeCell ref="AG50:AH50"/>
    <mergeCell ref="AI50:AJ50"/>
    <mergeCell ref="B35:D35"/>
    <mergeCell ref="Z29:AA29"/>
    <mergeCell ref="Z30:AA30"/>
    <mergeCell ref="W28:Y28"/>
    <mergeCell ref="W29:Y29"/>
    <mergeCell ref="W30:Y30"/>
    <mergeCell ref="W31:Y31"/>
    <mergeCell ref="W32:Y32"/>
    <mergeCell ref="W33:Y33"/>
    <mergeCell ref="W34:Y34"/>
    <mergeCell ref="W36:Y36"/>
    <mergeCell ref="AB34:AC34"/>
    <mergeCell ref="AB35:AC35"/>
    <mergeCell ref="AB36:AC36"/>
    <mergeCell ref="Z35:AA35"/>
    <mergeCell ref="Z36:AA36"/>
    <mergeCell ref="K29:M29"/>
    <mergeCell ref="K30:M30"/>
    <mergeCell ref="J28:M28"/>
    <mergeCell ref="K31:M31"/>
    <mergeCell ref="K32:M32"/>
    <mergeCell ref="K33:M33"/>
    <mergeCell ref="K34:M34"/>
    <mergeCell ref="K35:M35"/>
    <mergeCell ref="K36:M36"/>
    <mergeCell ref="B28:D28"/>
    <mergeCell ref="E28:F28"/>
    <mergeCell ref="AB31:AC31"/>
    <mergeCell ref="B34:D34"/>
    <mergeCell ref="B33:D33"/>
    <mergeCell ref="B32:D32"/>
    <mergeCell ref="B29:D29"/>
    <mergeCell ref="N28:P28"/>
    <mergeCell ref="N29:P29"/>
    <mergeCell ref="N30:P30"/>
    <mergeCell ref="N31:P31"/>
    <mergeCell ref="N32:P32"/>
    <mergeCell ref="Q29:S29"/>
    <mergeCell ref="Q30:S30"/>
    <mergeCell ref="Q31:S31"/>
    <mergeCell ref="Q32:S32"/>
    <mergeCell ref="T29:V29"/>
    <mergeCell ref="Q28:V28"/>
    <mergeCell ref="T30:V30"/>
    <mergeCell ref="T31:V31"/>
    <mergeCell ref="T32:V32"/>
    <mergeCell ref="G29:I29"/>
    <mergeCell ref="G30:I30"/>
    <mergeCell ref="G31:I31"/>
    <mergeCell ref="L19:L21"/>
    <mergeCell ref="B16:AJ16"/>
    <mergeCell ref="AI31:AJ31"/>
    <mergeCell ref="AB40:AC40"/>
    <mergeCell ref="AB41:AC41"/>
    <mergeCell ref="AB58:AC58"/>
    <mergeCell ref="B42:E42"/>
    <mergeCell ref="G42:J42"/>
    <mergeCell ref="K42:M42"/>
    <mergeCell ref="N42:S42"/>
    <mergeCell ref="T42:V42"/>
    <mergeCell ref="W42:AA42"/>
    <mergeCell ref="AB42:AC42"/>
    <mergeCell ref="AD42:AH42"/>
    <mergeCell ref="T40:V40"/>
    <mergeCell ref="T41:V41"/>
    <mergeCell ref="T58:V58"/>
    <mergeCell ref="N40:S40"/>
    <mergeCell ref="N41:S41"/>
    <mergeCell ref="N58:S58"/>
    <mergeCell ref="W40:AA40"/>
    <mergeCell ref="W41:AA41"/>
    <mergeCell ref="W58:AA58"/>
    <mergeCell ref="AG44:AJ44"/>
    <mergeCell ref="AD40:AH40"/>
    <mergeCell ref="AI40:AJ40"/>
    <mergeCell ref="AD41:AH41"/>
    <mergeCell ref="N34:P34"/>
    <mergeCell ref="W37:Y37"/>
    <mergeCell ref="W38:Y38"/>
    <mergeCell ref="G32:I32"/>
    <mergeCell ref="B30:D30"/>
    <mergeCell ref="AD35:AF35"/>
    <mergeCell ref="AG35:AH35"/>
    <mergeCell ref="AI35:AJ35"/>
    <mergeCell ref="AD36:AF36"/>
    <mergeCell ref="AG36:AH36"/>
    <mergeCell ref="AI36:AJ36"/>
    <mergeCell ref="AD37:AF37"/>
    <mergeCell ref="AG37:AH37"/>
    <mergeCell ref="AI37:AJ37"/>
    <mergeCell ref="J18:N18"/>
    <mergeCell ref="O18:P18"/>
    <mergeCell ref="O22:P22"/>
    <mergeCell ref="W39:Y39"/>
    <mergeCell ref="AG30:AH30"/>
    <mergeCell ref="AD31:AF31"/>
    <mergeCell ref="AG31:AH31"/>
    <mergeCell ref="AD32:AF32"/>
    <mergeCell ref="AG32:AH32"/>
    <mergeCell ref="Z37:AA37"/>
    <mergeCell ref="B22:N22"/>
    <mergeCell ref="B25:AJ25"/>
    <mergeCell ref="B26:AJ26"/>
    <mergeCell ref="B27:AJ27"/>
    <mergeCell ref="AD34:AF34"/>
    <mergeCell ref="AG34:AH34"/>
    <mergeCell ref="AI34:AJ34"/>
    <mergeCell ref="AI32:AJ32"/>
    <mergeCell ref="AD33:AF33"/>
    <mergeCell ref="AG33:AH33"/>
    <mergeCell ref="AI33:AJ33"/>
    <mergeCell ref="B19:I21"/>
    <mergeCell ref="J19:K21"/>
    <mergeCell ref="AD57:AH57"/>
    <mergeCell ref="AI57:AJ57"/>
    <mergeCell ref="AG53:AH53"/>
    <mergeCell ref="Z38:AA38"/>
    <mergeCell ref="Z39:AA39"/>
    <mergeCell ref="AD39:AF39"/>
    <mergeCell ref="AG39:AH39"/>
    <mergeCell ref="AI39:AJ39"/>
    <mergeCell ref="AD38:AF38"/>
    <mergeCell ref="AG38:AH38"/>
    <mergeCell ref="AI38:AJ38"/>
    <mergeCell ref="AD49:AF49"/>
    <mergeCell ref="AG49:AH49"/>
    <mergeCell ref="AI49:AJ49"/>
    <mergeCell ref="AB48:AC48"/>
    <mergeCell ref="AB54:AC54"/>
    <mergeCell ref="AI41:AJ41"/>
    <mergeCell ref="AI46:AJ46"/>
    <mergeCell ref="AD47:AF47"/>
    <mergeCell ref="AG47:AH47"/>
    <mergeCell ref="AI47:AJ47"/>
    <mergeCell ref="AD48:AF48"/>
    <mergeCell ref="AG48:AH48"/>
    <mergeCell ref="AI42:AJ42"/>
    <mergeCell ref="AI48:AJ48"/>
    <mergeCell ref="B45:D45"/>
    <mergeCell ref="G45:I45"/>
    <mergeCell ref="K45:M45"/>
    <mergeCell ref="N45:P45"/>
    <mergeCell ref="Q45:S45"/>
    <mergeCell ref="T45:V45"/>
    <mergeCell ref="W45:Y45"/>
    <mergeCell ref="Z45:AA45"/>
    <mergeCell ref="AB45:AC45"/>
    <mergeCell ref="E44:F44"/>
    <mergeCell ref="G44:I44"/>
    <mergeCell ref="J44:M44"/>
    <mergeCell ref="N44:P44"/>
    <mergeCell ref="Q44:V44"/>
    <mergeCell ref="W44:Y44"/>
    <mergeCell ref="Z44:AC44"/>
    <mergeCell ref="AD44:AF44"/>
    <mergeCell ref="B47:D47"/>
    <mergeCell ref="G47:I47"/>
    <mergeCell ref="K47:M47"/>
    <mergeCell ref="N47:P47"/>
    <mergeCell ref="Q47:S47"/>
    <mergeCell ref="T47:V47"/>
    <mergeCell ref="W47:Y47"/>
    <mergeCell ref="Z47:AA47"/>
    <mergeCell ref="AB47:AC47"/>
    <mergeCell ref="B46:D46"/>
    <mergeCell ref="G46:I46"/>
    <mergeCell ref="K46:M46"/>
    <mergeCell ref="N46:P46"/>
    <mergeCell ref="Q46:S46"/>
    <mergeCell ref="T46:V46"/>
    <mergeCell ref="W46:Y46"/>
    <mergeCell ref="Z46:AA46"/>
    <mergeCell ref="AB46:AC46"/>
    <mergeCell ref="B49:D49"/>
    <mergeCell ref="G49:I49"/>
    <mergeCell ref="K49:M49"/>
    <mergeCell ref="N49:P49"/>
    <mergeCell ref="Q49:S49"/>
    <mergeCell ref="T49:V49"/>
    <mergeCell ref="W49:Y49"/>
    <mergeCell ref="Z49:AA49"/>
    <mergeCell ref="AB49:AC49"/>
    <mergeCell ref="B48:D48"/>
    <mergeCell ref="G48:I48"/>
    <mergeCell ref="K48:M48"/>
    <mergeCell ref="N48:P48"/>
    <mergeCell ref="Q48:S48"/>
    <mergeCell ref="T48:V48"/>
    <mergeCell ref="W48:Y48"/>
    <mergeCell ref="Z48:AA48"/>
    <mergeCell ref="B51:D51"/>
    <mergeCell ref="G51:I51"/>
    <mergeCell ref="K51:M51"/>
    <mergeCell ref="N51:P51"/>
    <mergeCell ref="Q51:S51"/>
    <mergeCell ref="T51:V51"/>
    <mergeCell ref="W51:Y51"/>
    <mergeCell ref="Z51:AA51"/>
    <mergeCell ref="AB51:AC51"/>
    <mergeCell ref="AD51:AF51"/>
    <mergeCell ref="AG51:AH51"/>
    <mergeCell ref="AI51:AJ51"/>
    <mergeCell ref="B50:D50"/>
    <mergeCell ref="G50:I50"/>
    <mergeCell ref="K50:M50"/>
    <mergeCell ref="N50:P50"/>
    <mergeCell ref="Q50:S50"/>
    <mergeCell ref="T50:V50"/>
    <mergeCell ref="W50:Y50"/>
    <mergeCell ref="Z50:AA50"/>
    <mergeCell ref="AB50:AC50"/>
    <mergeCell ref="B53:D53"/>
    <mergeCell ref="G53:I53"/>
    <mergeCell ref="K53:M53"/>
    <mergeCell ref="N53:P53"/>
    <mergeCell ref="Q53:S53"/>
    <mergeCell ref="T53:V53"/>
    <mergeCell ref="W53:Y53"/>
    <mergeCell ref="Z53:AA53"/>
    <mergeCell ref="AB53:AC53"/>
    <mergeCell ref="B52:D52"/>
    <mergeCell ref="G52:I52"/>
    <mergeCell ref="K52:M52"/>
    <mergeCell ref="N52:P52"/>
    <mergeCell ref="Q52:S52"/>
    <mergeCell ref="T52:V52"/>
    <mergeCell ref="W52:Y52"/>
    <mergeCell ref="Z52:AA52"/>
    <mergeCell ref="AB52:AC52"/>
    <mergeCell ref="B56:E56"/>
    <mergeCell ref="G56:J56"/>
    <mergeCell ref="K56:M56"/>
    <mergeCell ref="N56:S56"/>
    <mergeCell ref="T56:V56"/>
    <mergeCell ref="W56:AA56"/>
    <mergeCell ref="AB56:AC56"/>
    <mergeCell ref="AD56:AH56"/>
    <mergeCell ref="AI56:AJ56"/>
    <mergeCell ref="AD54:AF54"/>
    <mergeCell ref="AG54:AH54"/>
    <mergeCell ref="AI54:AJ54"/>
    <mergeCell ref="B55:D55"/>
    <mergeCell ref="G55:I55"/>
    <mergeCell ref="K55:M55"/>
    <mergeCell ref="N55:P55"/>
    <mergeCell ref="Q55:S55"/>
    <mergeCell ref="T55:V55"/>
    <mergeCell ref="W55:Y55"/>
    <mergeCell ref="Z55:AA55"/>
    <mergeCell ref="AB55:AC55"/>
    <mergeCell ref="AD55:AF55"/>
    <mergeCell ref="AG55:AH55"/>
    <mergeCell ref="AI55:AJ55"/>
    <mergeCell ref="B54:D54"/>
    <mergeCell ref="G54:I54"/>
    <mergeCell ref="K54:M54"/>
    <mergeCell ref="N54:P54"/>
    <mergeCell ref="Q54:S54"/>
    <mergeCell ref="T54:V54"/>
    <mergeCell ref="W54:Y54"/>
    <mergeCell ref="Z54:AA54"/>
    <mergeCell ref="A222:AK226"/>
    <mergeCell ref="B43:AJ43"/>
    <mergeCell ref="W17:AJ17"/>
    <mergeCell ref="W18:AF18"/>
    <mergeCell ref="W19:AF19"/>
    <mergeCell ref="W20:AF20"/>
    <mergeCell ref="W22:AH22"/>
    <mergeCell ref="AG19:AH19"/>
    <mergeCell ref="AG18:AH18"/>
    <mergeCell ref="AG20:AH20"/>
    <mergeCell ref="AG21:AH21"/>
    <mergeCell ref="W21:AF21"/>
    <mergeCell ref="AI19:AJ19"/>
    <mergeCell ref="AI20:AJ20"/>
    <mergeCell ref="AI21:AJ21"/>
    <mergeCell ref="AI22:AJ22"/>
    <mergeCell ref="AG65:AH65"/>
    <mergeCell ref="AI65:AJ65"/>
    <mergeCell ref="AD66:AF66"/>
    <mergeCell ref="AG66:AH66"/>
    <mergeCell ref="AI66:AJ66"/>
    <mergeCell ref="AD67:AF67"/>
    <mergeCell ref="AG67:AH67"/>
    <mergeCell ref="AI67:AJ67"/>
    <mergeCell ref="AD68:AF68"/>
    <mergeCell ref="AG68:AH68"/>
    <mergeCell ref="AI68:AJ68"/>
    <mergeCell ref="AD69:AF69"/>
    <mergeCell ref="AG69:AH69"/>
    <mergeCell ref="AI69:AJ69"/>
    <mergeCell ref="AD70:AF70"/>
    <mergeCell ref="B57:E57"/>
    <mergeCell ref="G65:I65"/>
    <mergeCell ref="K65:M65"/>
    <mergeCell ref="N65:P65"/>
    <mergeCell ref="Q65:S65"/>
    <mergeCell ref="T65:V65"/>
    <mergeCell ref="W65:Y65"/>
    <mergeCell ref="Z65:AA65"/>
    <mergeCell ref="AB65:AC65"/>
    <mergeCell ref="AD65:AF65"/>
    <mergeCell ref="Q17:V22"/>
    <mergeCell ref="B59:AG59"/>
    <mergeCell ref="B60:AJ60"/>
    <mergeCell ref="B61:AJ61"/>
    <mergeCell ref="B62:AJ62"/>
    <mergeCell ref="B63:AJ63"/>
    <mergeCell ref="B64:D64"/>
    <mergeCell ref="E64:F64"/>
    <mergeCell ref="G64:I64"/>
    <mergeCell ref="J64:M64"/>
    <mergeCell ref="N64:P64"/>
    <mergeCell ref="Q64:V64"/>
    <mergeCell ref="W64:Y64"/>
    <mergeCell ref="Z64:AC64"/>
    <mergeCell ref="AD64:AF64"/>
    <mergeCell ref="AG64:AJ64"/>
    <mergeCell ref="B65:D65"/>
    <mergeCell ref="G57:J57"/>
    <mergeCell ref="K57:M57"/>
    <mergeCell ref="N57:S57"/>
    <mergeCell ref="T57:V57"/>
    <mergeCell ref="W57:AA57"/>
    <mergeCell ref="AB57:AC57"/>
    <mergeCell ref="B67:D67"/>
    <mergeCell ref="G67:I67"/>
    <mergeCell ref="K67:M67"/>
    <mergeCell ref="N67:P67"/>
    <mergeCell ref="Q67:S67"/>
    <mergeCell ref="T67:V67"/>
    <mergeCell ref="W67:Y67"/>
    <mergeCell ref="Z67:AA67"/>
    <mergeCell ref="AB67:AC67"/>
    <mergeCell ref="B66:D66"/>
    <mergeCell ref="G66:I66"/>
    <mergeCell ref="K66:M66"/>
    <mergeCell ref="N66:P66"/>
    <mergeCell ref="Q66:S66"/>
    <mergeCell ref="T66:V66"/>
    <mergeCell ref="W66:Y66"/>
    <mergeCell ref="Z66:AA66"/>
    <mergeCell ref="AB66:AC66"/>
    <mergeCell ref="B69:D69"/>
    <mergeCell ref="G69:I69"/>
    <mergeCell ref="K69:M69"/>
    <mergeCell ref="N69:P69"/>
    <mergeCell ref="Q69:S69"/>
    <mergeCell ref="T69:V69"/>
    <mergeCell ref="W69:Y69"/>
    <mergeCell ref="Z69:AA69"/>
    <mergeCell ref="AB69:AC69"/>
    <mergeCell ref="B68:D68"/>
    <mergeCell ref="G68:I68"/>
    <mergeCell ref="K68:M68"/>
    <mergeCell ref="N68:P68"/>
    <mergeCell ref="Q68:S68"/>
    <mergeCell ref="T68:V68"/>
    <mergeCell ref="W68:Y68"/>
    <mergeCell ref="Z68:AA68"/>
    <mergeCell ref="AB68:AC68"/>
    <mergeCell ref="B72:D72"/>
    <mergeCell ref="G72:I72"/>
    <mergeCell ref="K72:M72"/>
    <mergeCell ref="N72:P72"/>
    <mergeCell ref="Q72:S72"/>
    <mergeCell ref="T72:V72"/>
    <mergeCell ref="W72:Y72"/>
    <mergeCell ref="Z72:AA72"/>
    <mergeCell ref="AB72:AC72"/>
    <mergeCell ref="AG70:AH70"/>
    <mergeCell ref="AI70:AJ70"/>
    <mergeCell ref="B71:D71"/>
    <mergeCell ref="G71:I71"/>
    <mergeCell ref="K71:M71"/>
    <mergeCell ref="N71:P71"/>
    <mergeCell ref="Q71:S71"/>
    <mergeCell ref="T71:V71"/>
    <mergeCell ref="W71:Y71"/>
    <mergeCell ref="Z71:AA71"/>
    <mergeCell ref="AB71:AC71"/>
    <mergeCell ref="AD71:AF71"/>
    <mergeCell ref="AG71:AH71"/>
    <mergeCell ref="AI71:AJ71"/>
    <mergeCell ref="B70:D70"/>
    <mergeCell ref="G70:I70"/>
    <mergeCell ref="K70:M70"/>
    <mergeCell ref="N70:P70"/>
    <mergeCell ref="Q70:S70"/>
    <mergeCell ref="T70:V70"/>
    <mergeCell ref="W70:Y70"/>
    <mergeCell ref="Z70:AA70"/>
    <mergeCell ref="AB70:AC70"/>
    <mergeCell ref="B74:D74"/>
    <mergeCell ref="G74:I74"/>
    <mergeCell ref="K74:M74"/>
    <mergeCell ref="N74:P74"/>
    <mergeCell ref="Q74:S74"/>
    <mergeCell ref="T74:V74"/>
    <mergeCell ref="W74:Y74"/>
    <mergeCell ref="Z74:AA74"/>
    <mergeCell ref="AB74:AC74"/>
    <mergeCell ref="B73:D73"/>
    <mergeCell ref="G73:I73"/>
    <mergeCell ref="K73:M73"/>
    <mergeCell ref="N73:P73"/>
    <mergeCell ref="Q73:S73"/>
    <mergeCell ref="T73:V73"/>
    <mergeCell ref="W73:Y73"/>
    <mergeCell ref="Z73:AA73"/>
    <mergeCell ref="AB73:AC73"/>
    <mergeCell ref="B76:E76"/>
    <mergeCell ref="G76:J76"/>
    <mergeCell ref="K76:M76"/>
    <mergeCell ref="N76:S76"/>
    <mergeCell ref="T76:V76"/>
    <mergeCell ref="W76:AA76"/>
    <mergeCell ref="AB76:AC76"/>
    <mergeCell ref="AD76:AH76"/>
    <mergeCell ref="AI76:AJ76"/>
    <mergeCell ref="B75:D75"/>
    <mergeCell ref="G75:I75"/>
    <mergeCell ref="K75:M75"/>
    <mergeCell ref="N75:P75"/>
    <mergeCell ref="Q75:S75"/>
    <mergeCell ref="T75:V75"/>
    <mergeCell ref="W75:Y75"/>
    <mergeCell ref="Z75:AA75"/>
    <mergeCell ref="AB75:AC75"/>
    <mergeCell ref="B78:E78"/>
    <mergeCell ref="G78:J78"/>
    <mergeCell ref="K78:M78"/>
    <mergeCell ref="N78:S78"/>
    <mergeCell ref="T78:V78"/>
    <mergeCell ref="W78:AA78"/>
    <mergeCell ref="AB78:AC78"/>
    <mergeCell ref="AD78:AH78"/>
    <mergeCell ref="AI78:AJ78"/>
    <mergeCell ref="B77:E77"/>
    <mergeCell ref="G77:J77"/>
    <mergeCell ref="K77:M77"/>
    <mergeCell ref="N77:S77"/>
    <mergeCell ref="T77:V77"/>
    <mergeCell ref="W77:AA77"/>
    <mergeCell ref="AB77:AC77"/>
    <mergeCell ref="AD77:AH77"/>
    <mergeCell ref="AI77:AJ77"/>
    <mergeCell ref="G80:I80"/>
    <mergeCell ref="J80:M80"/>
    <mergeCell ref="N80:P80"/>
    <mergeCell ref="Q80:V80"/>
    <mergeCell ref="W80:Y80"/>
    <mergeCell ref="Z80:AC80"/>
    <mergeCell ref="AD80:AF80"/>
    <mergeCell ref="AG80:AJ80"/>
    <mergeCell ref="B81:D81"/>
    <mergeCell ref="G81:I81"/>
    <mergeCell ref="K81:M81"/>
    <mergeCell ref="N81:P81"/>
    <mergeCell ref="Q81:S81"/>
    <mergeCell ref="T81:V81"/>
    <mergeCell ref="W81:Y81"/>
    <mergeCell ref="Z81:AA81"/>
    <mergeCell ref="AB81:AC81"/>
    <mergeCell ref="AD81:AF81"/>
    <mergeCell ref="AG81:AH81"/>
    <mergeCell ref="AI81:AJ81"/>
    <mergeCell ref="AD82:AF82"/>
    <mergeCell ref="AG82:AH82"/>
    <mergeCell ref="AI82:AJ82"/>
    <mergeCell ref="B83:D83"/>
    <mergeCell ref="G83:I83"/>
    <mergeCell ref="K83:M83"/>
    <mergeCell ref="N83:P83"/>
    <mergeCell ref="Q83:S83"/>
    <mergeCell ref="T83:V83"/>
    <mergeCell ref="W83:Y83"/>
    <mergeCell ref="Z83:AA83"/>
    <mergeCell ref="AB83:AC83"/>
    <mergeCell ref="AD83:AF83"/>
    <mergeCell ref="AG83:AH83"/>
    <mergeCell ref="AI83:AJ83"/>
    <mergeCell ref="B82:D82"/>
    <mergeCell ref="G82:I82"/>
    <mergeCell ref="K82:M82"/>
    <mergeCell ref="N82:P82"/>
    <mergeCell ref="Q82:S82"/>
    <mergeCell ref="T82:V82"/>
    <mergeCell ref="W82:Y82"/>
    <mergeCell ref="Z82:AA82"/>
    <mergeCell ref="AB82:AC82"/>
    <mergeCell ref="AD84:AF84"/>
    <mergeCell ref="AG84:AH84"/>
    <mergeCell ref="AI84:AJ84"/>
    <mergeCell ref="B85:D85"/>
    <mergeCell ref="G85:I85"/>
    <mergeCell ref="K85:M85"/>
    <mergeCell ref="N85:P85"/>
    <mergeCell ref="Q85:S85"/>
    <mergeCell ref="T85:V85"/>
    <mergeCell ref="W85:Y85"/>
    <mergeCell ref="Z85:AA85"/>
    <mergeCell ref="AB85:AC85"/>
    <mergeCell ref="AD85:AF85"/>
    <mergeCell ref="AG85:AH85"/>
    <mergeCell ref="AI85:AJ85"/>
    <mergeCell ref="B84:D84"/>
    <mergeCell ref="G84:I84"/>
    <mergeCell ref="K84:M84"/>
    <mergeCell ref="N84:P84"/>
    <mergeCell ref="Q84:S84"/>
    <mergeCell ref="T84:V84"/>
    <mergeCell ref="W84:Y84"/>
    <mergeCell ref="Z84:AA84"/>
    <mergeCell ref="AB84:AC84"/>
    <mergeCell ref="AD86:AF86"/>
    <mergeCell ref="AG86:AH86"/>
    <mergeCell ref="AI86:AJ86"/>
    <mergeCell ref="B87:D87"/>
    <mergeCell ref="G87:I87"/>
    <mergeCell ref="K87:M87"/>
    <mergeCell ref="N87:P87"/>
    <mergeCell ref="Q87:S87"/>
    <mergeCell ref="T87:V87"/>
    <mergeCell ref="W87:Y87"/>
    <mergeCell ref="Z87:AA87"/>
    <mergeCell ref="AB87:AC87"/>
    <mergeCell ref="AD87:AF87"/>
    <mergeCell ref="AG87:AH87"/>
    <mergeCell ref="AI87:AJ87"/>
    <mergeCell ref="B86:D86"/>
    <mergeCell ref="G86:I86"/>
    <mergeCell ref="K86:M86"/>
    <mergeCell ref="N86:P86"/>
    <mergeCell ref="Q86:S86"/>
    <mergeCell ref="T86:V86"/>
    <mergeCell ref="W86:Y86"/>
    <mergeCell ref="Z86:AA86"/>
    <mergeCell ref="AB86:AC86"/>
    <mergeCell ref="B89:D89"/>
    <mergeCell ref="G89:I89"/>
    <mergeCell ref="K89:M89"/>
    <mergeCell ref="N89:P89"/>
    <mergeCell ref="Q89:S89"/>
    <mergeCell ref="T89:V89"/>
    <mergeCell ref="W89:Y89"/>
    <mergeCell ref="Z89:AA89"/>
    <mergeCell ref="AB89:AC89"/>
    <mergeCell ref="B88:D88"/>
    <mergeCell ref="G88:I88"/>
    <mergeCell ref="K88:M88"/>
    <mergeCell ref="N88:P88"/>
    <mergeCell ref="Q88:S88"/>
    <mergeCell ref="T88:V88"/>
    <mergeCell ref="W88:Y88"/>
    <mergeCell ref="Z88:AA88"/>
    <mergeCell ref="AB88:AC88"/>
    <mergeCell ref="B92:E92"/>
    <mergeCell ref="G92:J92"/>
    <mergeCell ref="K92:M92"/>
    <mergeCell ref="N92:S92"/>
    <mergeCell ref="T92:V92"/>
    <mergeCell ref="W92:AA92"/>
    <mergeCell ref="AB92:AC92"/>
    <mergeCell ref="AD92:AH92"/>
    <mergeCell ref="AI92:AJ92"/>
    <mergeCell ref="AG90:AH90"/>
    <mergeCell ref="AI90:AJ90"/>
    <mergeCell ref="B91:D91"/>
    <mergeCell ref="G91:I91"/>
    <mergeCell ref="K91:M91"/>
    <mergeCell ref="N91:P91"/>
    <mergeCell ref="Q91:S91"/>
    <mergeCell ref="T91:V91"/>
    <mergeCell ref="W91:Y91"/>
    <mergeCell ref="Z91:AA91"/>
    <mergeCell ref="AB91:AC91"/>
    <mergeCell ref="AD91:AF91"/>
    <mergeCell ref="AG91:AH91"/>
    <mergeCell ref="AI91:AJ91"/>
    <mergeCell ref="B90:D90"/>
    <mergeCell ref="G90:I90"/>
    <mergeCell ref="K90:M90"/>
    <mergeCell ref="N90:P90"/>
    <mergeCell ref="Q90:S90"/>
    <mergeCell ref="T90:V90"/>
    <mergeCell ref="W90:Y90"/>
    <mergeCell ref="Z90:AA90"/>
    <mergeCell ref="AB90:AC90"/>
    <mergeCell ref="B94:E94"/>
    <mergeCell ref="G94:J94"/>
    <mergeCell ref="K94:M94"/>
    <mergeCell ref="N94:S94"/>
    <mergeCell ref="T94:V94"/>
    <mergeCell ref="W94:AA94"/>
    <mergeCell ref="AB94:AC94"/>
    <mergeCell ref="AD94:AH94"/>
    <mergeCell ref="AI94:AJ94"/>
    <mergeCell ref="B93:E93"/>
    <mergeCell ref="G93:J93"/>
    <mergeCell ref="K93:M93"/>
    <mergeCell ref="N93:S93"/>
    <mergeCell ref="T93:V93"/>
    <mergeCell ref="W93:AA93"/>
    <mergeCell ref="AB93:AC93"/>
    <mergeCell ref="AD93:AH93"/>
    <mergeCell ref="AI93:AJ93"/>
    <mergeCell ref="B95:AG95"/>
    <mergeCell ref="AH95:AJ95"/>
    <mergeCell ref="B148:AJ148"/>
    <mergeCell ref="B185:AJ185"/>
    <mergeCell ref="B186:AJ186"/>
    <mergeCell ref="B187:AJ187"/>
    <mergeCell ref="B188:D188"/>
    <mergeCell ref="E188:F188"/>
    <mergeCell ref="G188:I188"/>
    <mergeCell ref="J188:M188"/>
    <mergeCell ref="N188:P188"/>
    <mergeCell ref="Q188:V188"/>
    <mergeCell ref="W188:Y188"/>
    <mergeCell ref="Z188:AC188"/>
    <mergeCell ref="AD188:AF188"/>
    <mergeCell ref="AG188:AJ188"/>
    <mergeCell ref="AB101:AC101"/>
    <mergeCell ref="AD101:AF101"/>
    <mergeCell ref="AG101:AH101"/>
    <mergeCell ref="AI101:AJ101"/>
    <mergeCell ref="B102:D102"/>
    <mergeCell ref="G102:I102"/>
    <mergeCell ref="K102:M102"/>
    <mergeCell ref="Z101:AA101"/>
    <mergeCell ref="Q103:S103"/>
    <mergeCell ref="T103:V103"/>
    <mergeCell ref="W103:Y103"/>
    <mergeCell ref="Z103:AA103"/>
    <mergeCell ref="AB103:AC103"/>
    <mergeCell ref="AD105:AF105"/>
    <mergeCell ref="AG105:AH105"/>
    <mergeCell ref="AI105:AJ105"/>
    <mergeCell ref="AD189:AF189"/>
    <mergeCell ref="AG189:AH189"/>
    <mergeCell ref="AI189:AJ189"/>
    <mergeCell ref="B190:D190"/>
    <mergeCell ref="G190:I190"/>
    <mergeCell ref="K190:M190"/>
    <mergeCell ref="N190:P190"/>
    <mergeCell ref="Q190:S190"/>
    <mergeCell ref="T190:V190"/>
    <mergeCell ref="W190:Y190"/>
    <mergeCell ref="Z190:AA190"/>
    <mergeCell ref="AB190:AC190"/>
    <mergeCell ref="AD190:AF190"/>
    <mergeCell ref="AG190:AH190"/>
    <mergeCell ref="AI190:AJ190"/>
    <mergeCell ref="B189:D189"/>
    <mergeCell ref="G189:I189"/>
    <mergeCell ref="K189:M189"/>
    <mergeCell ref="N189:P189"/>
    <mergeCell ref="Q189:S189"/>
    <mergeCell ref="T189:V189"/>
    <mergeCell ref="W189:Y189"/>
    <mergeCell ref="Z189:AA189"/>
    <mergeCell ref="AB189:AC189"/>
    <mergeCell ref="K192:M192"/>
    <mergeCell ref="N192:P192"/>
    <mergeCell ref="Q192:S192"/>
    <mergeCell ref="T192:V192"/>
    <mergeCell ref="W192:Y192"/>
    <mergeCell ref="AG192:AH192"/>
    <mergeCell ref="AI192:AJ192"/>
    <mergeCell ref="G193:I193"/>
    <mergeCell ref="K193:M193"/>
    <mergeCell ref="N193:P193"/>
    <mergeCell ref="Q193:S193"/>
    <mergeCell ref="T193:V193"/>
    <mergeCell ref="W193:Y193"/>
    <mergeCell ref="AG193:AH193"/>
    <mergeCell ref="AI193:AJ193"/>
    <mergeCell ref="B191:D191"/>
    <mergeCell ref="G191:I191"/>
    <mergeCell ref="K191:M191"/>
    <mergeCell ref="N191:P191"/>
    <mergeCell ref="Q191:S191"/>
    <mergeCell ref="T191:V191"/>
    <mergeCell ref="W191:Y191"/>
    <mergeCell ref="AG191:AH191"/>
    <mergeCell ref="AI191:AJ191"/>
    <mergeCell ref="Z192:AA192"/>
    <mergeCell ref="AB192:AC192"/>
    <mergeCell ref="AD192:AF192"/>
    <mergeCell ref="B192:D192"/>
    <mergeCell ref="G192:I192"/>
    <mergeCell ref="B193:D193"/>
    <mergeCell ref="AD191:AF191"/>
    <mergeCell ref="AD193:AF193"/>
    <mergeCell ref="G194:I194"/>
    <mergeCell ref="K194:M194"/>
    <mergeCell ref="N194:P194"/>
    <mergeCell ref="Q194:S194"/>
    <mergeCell ref="T194:V194"/>
    <mergeCell ref="W194:Y194"/>
    <mergeCell ref="AG194:AH194"/>
    <mergeCell ref="AI194:AJ194"/>
    <mergeCell ref="G195:I195"/>
    <mergeCell ref="K195:M195"/>
    <mergeCell ref="N195:P195"/>
    <mergeCell ref="Q195:S195"/>
    <mergeCell ref="T195:V195"/>
    <mergeCell ref="W195:Y195"/>
    <mergeCell ref="Z195:AA195"/>
    <mergeCell ref="AB195:AC195"/>
    <mergeCell ref="AG195:AH195"/>
    <mergeCell ref="AI195:AJ195"/>
    <mergeCell ref="Z194:AA194"/>
    <mergeCell ref="AB194:AC194"/>
    <mergeCell ref="AD194:AF194"/>
    <mergeCell ref="AD195:AF195"/>
    <mergeCell ref="B198:D198"/>
    <mergeCell ref="G198:I198"/>
    <mergeCell ref="K198:M198"/>
    <mergeCell ref="N198:P198"/>
    <mergeCell ref="Q198:S198"/>
    <mergeCell ref="T198:V198"/>
    <mergeCell ref="W198:Y198"/>
    <mergeCell ref="AG198:AH198"/>
    <mergeCell ref="AI198:AJ198"/>
    <mergeCell ref="G196:I196"/>
    <mergeCell ref="K196:M196"/>
    <mergeCell ref="N196:P196"/>
    <mergeCell ref="Q196:S196"/>
    <mergeCell ref="T196:V196"/>
    <mergeCell ref="W196:Y196"/>
    <mergeCell ref="AG196:AH196"/>
    <mergeCell ref="AI196:AJ196"/>
    <mergeCell ref="B197:D197"/>
    <mergeCell ref="G197:I197"/>
    <mergeCell ref="K197:M197"/>
    <mergeCell ref="N197:P197"/>
    <mergeCell ref="Q197:S197"/>
    <mergeCell ref="T197:V197"/>
    <mergeCell ref="W197:Y197"/>
    <mergeCell ref="AG197:AH197"/>
    <mergeCell ref="AI197:AJ197"/>
    <mergeCell ref="Z196:AA196"/>
    <mergeCell ref="AB196:AC196"/>
    <mergeCell ref="AD196:AF196"/>
    <mergeCell ref="Z197:AA197"/>
    <mergeCell ref="AB197:AC197"/>
    <mergeCell ref="AD197:AF197"/>
    <mergeCell ref="B201:E201"/>
    <mergeCell ref="G201:J201"/>
    <mergeCell ref="K201:M201"/>
    <mergeCell ref="N201:S201"/>
    <mergeCell ref="T201:V201"/>
    <mergeCell ref="W201:AA201"/>
    <mergeCell ref="AB201:AC201"/>
    <mergeCell ref="AD201:AH201"/>
    <mergeCell ref="AI201:AJ201"/>
    <mergeCell ref="AG199:AH199"/>
    <mergeCell ref="AI199:AJ199"/>
    <mergeCell ref="B200:E200"/>
    <mergeCell ref="G200:J200"/>
    <mergeCell ref="K200:M200"/>
    <mergeCell ref="N200:S200"/>
    <mergeCell ref="T200:V200"/>
    <mergeCell ref="W200:AA200"/>
    <mergeCell ref="AB200:AC200"/>
    <mergeCell ref="AD200:AH200"/>
    <mergeCell ref="AI200:AJ200"/>
    <mergeCell ref="B199:D199"/>
    <mergeCell ref="G199:I199"/>
    <mergeCell ref="K199:M199"/>
    <mergeCell ref="N199:P199"/>
    <mergeCell ref="Q199:S199"/>
    <mergeCell ref="T199:V199"/>
    <mergeCell ref="W199:Y199"/>
    <mergeCell ref="Z199:AA199"/>
    <mergeCell ref="AB199:AC199"/>
    <mergeCell ref="B203:AJ203"/>
    <mergeCell ref="B204:D204"/>
    <mergeCell ref="E204:F204"/>
    <mergeCell ref="G204:I204"/>
    <mergeCell ref="J204:M204"/>
    <mergeCell ref="N204:P204"/>
    <mergeCell ref="Q204:V204"/>
    <mergeCell ref="W204:Y204"/>
    <mergeCell ref="Z204:AC204"/>
    <mergeCell ref="AD204:AF204"/>
    <mergeCell ref="AG204:AJ204"/>
    <mergeCell ref="B202:E202"/>
    <mergeCell ref="G202:J202"/>
    <mergeCell ref="K202:M202"/>
    <mergeCell ref="N202:S202"/>
    <mergeCell ref="T202:V202"/>
    <mergeCell ref="W202:AA202"/>
    <mergeCell ref="AB202:AC202"/>
    <mergeCell ref="AD202:AH202"/>
    <mergeCell ref="AI202:AJ202"/>
    <mergeCell ref="AD205:AF205"/>
    <mergeCell ref="AG205:AH205"/>
    <mergeCell ref="AI205:AJ205"/>
    <mergeCell ref="B206:D206"/>
    <mergeCell ref="G206:I206"/>
    <mergeCell ref="K206:M206"/>
    <mergeCell ref="N206:P206"/>
    <mergeCell ref="Q206:S206"/>
    <mergeCell ref="T206:V206"/>
    <mergeCell ref="W206:Y206"/>
    <mergeCell ref="Z206:AA206"/>
    <mergeCell ref="AB206:AC206"/>
    <mergeCell ref="AD206:AF206"/>
    <mergeCell ref="AG206:AH206"/>
    <mergeCell ref="AI206:AJ206"/>
    <mergeCell ref="B205:D205"/>
    <mergeCell ref="G205:I205"/>
    <mergeCell ref="K205:M205"/>
    <mergeCell ref="N205:P205"/>
    <mergeCell ref="Q205:S205"/>
    <mergeCell ref="T205:V205"/>
    <mergeCell ref="W205:Y205"/>
    <mergeCell ref="Z205:AA205"/>
    <mergeCell ref="AB205:AC205"/>
    <mergeCell ref="AD207:AF207"/>
    <mergeCell ref="AG207:AH207"/>
    <mergeCell ref="AI207:AJ207"/>
    <mergeCell ref="B208:D208"/>
    <mergeCell ref="G208:I208"/>
    <mergeCell ref="K208:M208"/>
    <mergeCell ref="N208:P208"/>
    <mergeCell ref="Q208:S208"/>
    <mergeCell ref="T208:V208"/>
    <mergeCell ref="W208:Y208"/>
    <mergeCell ref="Z208:AA208"/>
    <mergeCell ref="AB208:AC208"/>
    <mergeCell ref="AD208:AF208"/>
    <mergeCell ref="AG208:AH208"/>
    <mergeCell ref="AI208:AJ208"/>
    <mergeCell ref="B207:D207"/>
    <mergeCell ref="G207:I207"/>
    <mergeCell ref="K207:M207"/>
    <mergeCell ref="N207:P207"/>
    <mergeCell ref="Q207:S207"/>
    <mergeCell ref="T207:V207"/>
    <mergeCell ref="W207:Y207"/>
    <mergeCell ref="Z207:AA207"/>
    <mergeCell ref="AB207:AC207"/>
    <mergeCell ref="AD209:AF209"/>
    <mergeCell ref="AG209:AH209"/>
    <mergeCell ref="AI209:AJ209"/>
    <mergeCell ref="B210:D210"/>
    <mergeCell ref="G210:I210"/>
    <mergeCell ref="K210:M210"/>
    <mergeCell ref="N210:P210"/>
    <mergeCell ref="Q210:S210"/>
    <mergeCell ref="T210:V210"/>
    <mergeCell ref="W210:Y210"/>
    <mergeCell ref="Z210:AA210"/>
    <mergeCell ref="AB210:AC210"/>
    <mergeCell ref="AD210:AF210"/>
    <mergeCell ref="AG210:AH210"/>
    <mergeCell ref="AI210:AJ210"/>
    <mergeCell ref="B209:D209"/>
    <mergeCell ref="G209:I209"/>
    <mergeCell ref="K209:M209"/>
    <mergeCell ref="N209:P209"/>
    <mergeCell ref="Q209:S209"/>
    <mergeCell ref="T209:V209"/>
    <mergeCell ref="W209:Y209"/>
    <mergeCell ref="Z209:AA209"/>
    <mergeCell ref="AB209:AC209"/>
    <mergeCell ref="AD211:AF211"/>
    <mergeCell ref="AG211:AH211"/>
    <mergeCell ref="AI211:AJ211"/>
    <mergeCell ref="B212:D212"/>
    <mergeCell ref="G212:I212"/>
    <mergeCell ref="K212:M212"/>
    <mergeCell ref="N212:P212"/>
    <mergeCell ref="Q212:S212"/>
    <mergeCell ref="T212:V212"/>
    <mergeCell ref="W212:Y212"/>
    <mergeCell ref="Z212:AA212"/>
    <mergeCell ref="AB212:AC212"/>
    <mergeCell ref="AD212:AF212"/>
    <mergeCell ref="AG212:AH212"/>
    <mergeCell ref="AI212:AJ212"/>
    <mergeCell ref="B211:D211"/>
    <mergeCell ref="G211:I211"/>
    <mergeCell ref="K211:M211"/>
    <mergeCell ref="N211:P211"/>
    <mergeCell ref="Q211:S211"/>
    <mergeCell ref="T211:V211"/>
    <mergeCell ref="W211:Y211"/>
    <mergeCell ref="Z211:AA211"/>
    <mergeCell ref="AB211:AC211"/>
    <mergeCell ref="G215:I215"/>
    <mergeCell ref="K215:M215"/>
    <mergeCell ref="N215:P215"/>
    <mergeCell ref="Q215:S215"/>
    <mergeCell ref="T215:V215"/>
    <mergeCell ref="W215:Y215"/>
    <mergeCell ref="Z215:AA215"/>
    <mergeCell ref="AB215:AC215"/>
    <mergeCell ref="AD213:AF213"/>
    <mergeCell ref="AG213:AH213"/>
    <mergeCell ref="AI213:AJ213"/>
    <mergeCell ref="B214:D214"/>
    <mergeCell ref="G214:I214"/>
    <mergeCell ref="K214:M214"/>
    <mergeCell ref="N214:P214"/>
    <mergeCell ref="Q214:S214"/>
    <mergeCell ref="T214:V214"/>
    <mergeCell ref="W214:Y214"/>
    <mergeCell ref="Z214:AA214"/>
    <mergeCell ref="AB214:AC214"/>
    <mergeCell ref="AD214:AF214"/>
    <mergeCell ref="AG214:AH214"/>
    <mergeCell ref="AI214:AJ214"/>
    <mergeCell ref="B213:D213"/>
    <mergeCell ref="G213:I213"/>
    <mergeCell ref="K213:M213"/>
    <mergeCell ref="N213:P213"/>
    <mergeCell ref="Q213:S213"/>
    <mergeCell ref="T213:V213"/>
    <mergeCell ref="W213:Y213"/>
    <mergeCell ref="Z213:AA213"/>
    <mergeCell ref="AB213:AC213"/>
    <mergeCell ref="B218:E218"/>
    <mergeCell ref="G218:J218"/>
    <mergeCell ref="K218:M218"/>
    <mergeCell ref="N218:S218"/>
    <mergeCell ref="T218:V218"/>
    <mergeCell ref="W218:AA218"/>
    <mergeCell ref="AB218:AC218"/>
    <mergeCell ref="AD218:AH218"/>
    <mergeCell ref="AI218:AJ218"/>
    <mergeCell ref="B217:E217"/>
    <mergeCell ref="G217:J217"/>
    <mergeCell ref="K217:M217"/>
    <mergeCell ref="N217:S217"/>
    <mergeCell ref="T217:V217"/>
    <mergeCell ref="W217:AA217"/>
    <mergeCell ref="AB217:AC217"/>
    <mergeCell ref="AD217:AH217"/>
    <mergeCell ref="AI217:AJ217"/>
    <mergeCell ref="AD215:AF215"/>
    <mergeCell ref="AG215:AH215"/>
    <mergeCell ref="AI215:AJ215"/>
    <mergeCell ref="B216:E216"/>
    <mergeCell ref="G216:J216"/>
    <mergeCell ref="K216:M216"/>
    <mergeCell ref="N216:S216"/>
    <mergeCell ref="T216:V216"/>
    <mergeCell ref="W216:AA216"/>
    <mergeCell ref="AB216:AC216"/>
    <mergeCell ref="AD216:AH216"/>
    <mergeCell ref="AI216:AJ216"/>
    <mergeCell ref="B215:D215"/>
    <mergeCell ref="N102:P102"/>
    <mergeCell ref="Q102:S102"/>
    <mergeCell ref="T102:V102"/>
    <mergeCell ref="W102:Y102"/>
    <mergeCell ref="Z102:AA102"/>
    <mergeCell ref="AB102:AC102"/>
    <mergeCell ref="AD102:AF102"/>
    <mergeCell ref="AG102:AH102"/>
    <mergeCell ref="AI102:AJ102"/>
    <mergeCell ref="W104:Y104"/>
    <mergeCell ref="Z104:AA104"/>
    <mergeCell ref="AB104:AC104"/>
    <mergeCell ref="AD104:AF104"/>
    <mergeCell ref="AG104:AH104"/>
    <mergeCell ref="AI104:AJ104"/>
    <mergeCell ref="B103:D103"/>
    <mergeCell ref="G103:I103"/>
    <mergeCell ref="K103:M103"/>
    <mergeCell ref="N103:P103"/>
    <mergeCell ref="B219:AG219"/>
    <mergeCell ref="AH219:AJ219"/>
    <mergeCell ref="B96:AJ96"/>
    <mergeCell ref="B97:AJ97"/>
    <mergeCell ref="B98:AJ98"/>
    <mergeCell ref="B99:AJ99"/>
    <mergeCell ref="B100:D100"/>
    <mergeCell ref="E100:F100"/>
    <mergeCell ref="G100:I100"/>
    <mergeCell ref="J100:M100"/>
    <mergeCell ref="N100:P100"/>
    <mergeCell ref="Q100:V100"/>
    <mergeCell ref="W100:Y100"/>
    <mergeCell ref="Z100:AC100"/>
    <mergeCell ref="AD100:AF100"/>
    <mergeCell ref="AG100:AJ100"/>
    <mergeCell ref="B101:D101"/>
    <mergeCell ref="G101:I101"/>
    <mergeCell ref="K101:M101"/>
    <mergeCell ref="N101:P101"/>
    <mergeCell ref="Q101:S101"/>
    <mergeCell ref="T101:V101"/>
    <mergeCell ref="W101:Y101"/>
    <mergeCell ref="AD103:AF103"/>
    <mergeCell ref="AG103:AH103"/>
    <mergeCell ref="AI103:AJ103"/>
    <mergeCell ref="B104:D104"/>
    <mergeCell ref="G104:I104"/>
    <mergeCell ref="K104:M104"/>
    <mergeCell ref="N104:P104"/>
    <mergeCell ref="Q104:S104"/>
    <mergeCell ref="T104:V104"/>
    <mergeCell ref="B106:D106"/>
    <mergeCell ref="G106:I106"/>
    <mergeCell ref="K106:M106"/>
    <mergeCell ref="N106:P106"/>
    <mergeCell ref="Q106:S106"/>
    <mergeCell ref="T106:V106"/>
    <mergeCell ref="W106:Y106"/>
    <mergeCell ref="Z106:AA106"/>
    <mergeCell ref="AB106:AC106"/>
    <mergeCell ref="AD106:AF106"/>
    <mergeCell ref="AG106:AH106"/>
    <mergeCell ref="AI106:AJ106"/>
    <mergeCell ref="B105:D105"/>
    <mergeCell ref="G105:I105"/>
    <mergeCell ref="K105:M105"/>
    <mergeCell ref="N105:P105"/>
    <mergeCell ref="Q105:S105"/>
    <mergeCell ref="T105:V105"/>
    <mergeCell ref="W105:Y105"/>
    <mergeCell ref="Z105:AA105"/>
    <mergeCell ref="AB105:AC105"/>
    <mergeCell ref="AD107:AF107"/>
    <mergeCell ref="AG107:AH107"/>
    <mergeCell ref="AI107:AJ107"/>
    <mergeCell ref="B108:D108"/>
    <mergeCell ref="G108:I108"/>
    <mergeCell ref="K108:M108"/>
    <mergeCell ref="N108:P108"/>
    <mergeCell ref="Q108:S108"/>
    <mergeCell ref="T108:V108"/>
    <mergeCell ref="W108:Y108"/>
    <mergeCell ref="Z108:AA108"/>
    <mergeCell ref="AB108:AC108"/>
    <mergeCell ref="AD108:AF108"/>
    <mergeCell ref="AG108:AH108"/>
    <mergeCell ref="AI108:AJ108"/>
    <mergeCell ref="B107:D107"/>
    <mergeCell ref="G107:I107"/>
    <mergeCell ref="K107:M107"/>
    <mergeCell ref="N107:P107"/>
    <mergeCell ref="Q107:S107"/>
    <mergeCell ref="T107:V107"/>
    <mergeCell ref="W107:Y107"/>
    <mergeCell ref="Z107:AA107"/>
    <mergeCell ref="AB107:AC107"/>
    <mergeCell ref="AD109:AF109"/>
    <mergeCell ref="AG109:AH109"/>
    <mergeCell ref="AI109:AJ109"/>
    <mergeCell ref="B110:D110"/>
    <mergeCell ref="G110:I110"/>
    <mergeCell ref="K110:M110"/>
    <mergeCell ref="N110:P110"/>
    <mergeCell ref="Q110:S110"/>
    <mergeCell ref="T110:V110"/>
    <mergeCell ref="W110:Y110"/>
    <mergeCell ref="Z110:AA110"/>
    <mergeCell ref="AB110:AC110"/>
    <mergeCell ref="AD110:AF110"/>
    <mergeCell ref="AG110:AH110"/>
    <mergeCell ref="AI110:AJ110"/>
    <mergeCell ref="B109:D109"/>
    <mergeCell ref="G109:I109"/>
    <mergeCell ref="K109:M109"/>
    <mergeCell ref="N109:P109"/>
    <mergeCell ref="Q109:S109"/>
    <mergeCell ref="T109:V109"/>
    <mergeCell ref="W109:Y109"/>
    <mergeCell ref="Z109:AA109"/>
    <mergeCell ref="AB109:AC109"/>
    <mergeCell ref="B113:E113"/>
    <mergeCell ref="G113:J113"/>
    <mergeCell ref="K113:M113"/>
    <mergeCell ref="N113:S113"/>
    <mergeCell ref="T113:V113"/>
    <mergeCell ref="W113:AA113"/>
    <mergeCell ref="AB113:AC113"/>
    <mergeCell ref="AD113:AH113"/>
    <mergeCell ref="AI113:AJ113"/>
    <mergeCell ref="AD111:AF111"/>
    <mergeCell ref="AG111:AH111"/>
    <mergeCell ref="AI111:AJ111"/>
    <mergeCell ref="B112:E112"/>
    <mergeCell ref="G112:J112"/>
    <mergeCell ref="K112:M112"/>
    <mergeCell ref="N112:S112"/>
    <mergeCell ref="T112:V112"/>
    <mergeCell ref="W112:AA112"/>
    <mergeCell ref="AB112:AC112"/>
    <mergeCell ref="AD112:AH112"/>
    <mergeCell ref="AI112:AJ112"/>
    <mergeCell ref="B111:D111"/>
    <mergeCell ref="G111:I111"/>
    <mergeCell ref="K111:M111"/>
    <mergeCell ref="N111:P111"/>
    <mergeCell ref="Q111:S111"/>
    <mergeCell ref="T111:V111"/>
    <mergeCell ref="W111:Y111"/>
    <mergeCell ref="Z111:AA111"/>
    <mergeCell ref="AB111:AC111"/>
    <mergeCell ref="B131:AJ131"/>
    <mergeCell ref="B132:D132"/>
    <mergeCell ref="E132:F132"/>
    <mergeCell ref="G132:I132"/>
    <mergeCell ref="J132:M132"/>
    <mergeCell ref="N132:P132"/>
    <mergeCell ref="Q132:V132"/>
    <mergeCell ref="W132:Y132"/>
    <mergeCell ref="Z132:AC132"/>
    <mergeCell ref="AD132:AF132"/>
    <mergeCell ref="AG132:AJ132"/>
    <mergeCell ref="B114:E114"/>
    <mergeCell ref="G114:J114"/>
    <mergeCell ref="K114:M114"/>
    <mergeCell ref="N114:S114"/>
    <mergeCell ref="T114:V114"/>
    <mergeCell ref="W114:AA114"/>
    <mergeCell ref="AB114:AC114"/>
    <mergeCell ref="AD114:AH114"/>
    <mergeCell ref="AI114:AJ114"/>
    <mergeCell ref="B117:D117"/>
    <mergeCell ref="G117:I117"/>
    <mergeCell ref="K117:M117"/>
    <mergeCell ref="N117:P117"/>
    <mergeCell ref="Q117:S117"/>
    <mergeCell ref="T117:V117"/>
    <mergeCell ref="W117:Y117"/>
    <mergeCell ref="Z117:AA117"/>
    <mergeCell ref="AB117:AC117"/>
    <mergeCell ref="AD117:AF117"/>
    <mergeCell ref="AG117:AH117"/>
    <mergeCell ref="AI117:AJ117"/>
    <mergeCell ref="AD133:AF133"/>
    <mergeCell ref="AG133:AH133"/>
    <mergeCell ref="AI133:AJ133"/>
    <mergeCell ref="B134:D134"/>
    <mergeCell ref="G134:I134"/>
    <mergeCell ref="K134:M134"/>
    <mergeCell ref="N134:P134"/>
    <mergeCell ref="Q134:S134"/>
    <mergeCell ref="T134:V134"/>
    <mergeCell ref="W134:Y134"/>
    <mergeCell ref="Z134:AA134"/>
    <mergeCell ref="AB134:AC134"/>
    <mergeCell ref="AD134:AF134"/>
    <mergeCell ref="AG134:AH134"/>
    <mergeCell ref="AI134:AJ134"/>
    <mergeCell ref="B133:D133"/>
    <mergeCell ref="G133:I133"/>
    <mergeCell ref="K133:M133"/>
    <mergeCell ref="N133:P133"/>
    <mergeCell ref="Q133:S133"/>
    <mergeCell ref="T133:V133"/>
    <mergeCell ref="W133:Y133"/>
    <mergeCell ref="Z133:AA133"/>
    <mergeCell ref="AB133:AC133"/>
    <mergeCell ref="AD135:AF135"/>
    <mergeCell ref="AG135:AH135"/>
    <mergeCell ref="AI135:AJ135"/>
    <mergeCell ref="B136:D136"/>
    <mergeCell ref="G136:I136"/>
    <mergeCell ref="K136:M136"/>
    <mergeCell ref="N136:P136"/>
    <mergeCell ref="Q136:S136"/>
    <mergeCell ref="T136:V136"/>
    <mergeCell ref="W136:Y136"/>
    <mergeCell ref="Z136:AA136"/>
    <mergeCell ref="AB136:AC136"/>
    <mergeCell ref="AD136:AF136"/>
    <mergeCell ref="AG136:AH136"/>
    <mergeCell ref="AI136:AJ136"/>
    <mergeCell ref="B135:D135"/>
    <mergeCell ref="G135:I135"/>
    <mergeCell ref="K135:M135"/>
    <mergeCell ref="N135:P135"/>
    <mergeCell ref="Q135:S135"/>
    <mergeCell ref="T135:V135"/>
    <mergeCell ref="W135:Y135"/>
    <mergeCell ref="Z135:AA135"/>
    <mergeCell ref="AB135:AC135"/>
    <mergeCell ref="AD137:AF137"/>
    <mergeCell ref="AG137:AH137"/>
    <mergeCell ref="AI137:AJ137"/>
    <mergeCell ref="B138:D138"/>
    <mergeCell ref="G138:I138"/>
    <mergeCell ref="K138:M138"/>
    <mergeCell ref="N138:P138"/>
    <mergeCell ref="Q138:S138"/>
    <mergeCell ref="T138:V138"/>
    <mergeCell ref="W138:Y138"/>
    <mergeCell ref="Z138:AA138"/>
    <mergeCell ref="AB138:AC138"/>
    <mergeCell ref="AD138:AF138"/>
    <mergeCell ref="AG138:AH138"/>
    <mergeCell ref="AI138:AJ138"/>
    <mergeCell ref="B137:D137"/>
    <mergeCell ref="G137:I137"/>
    <mergeCell ref="K137:M137"/>
    <mergeCell ref="N137:P137"/>
    <mergeCell ref="Q137:S137"/>
    <mergeCell ref="T137:V137"/>
    <mergeCell ref="W137:Y137"/>
    <mergeCell ref="Z137:AA137"/>
    <mergeCell ref="AB137:AC137"/>
    <mergeCell ref="AD139:AF139"/>
    <mergeCell ref="AG139:AH139"/>
    <mergeCell ref="AI139:AJ139"/>
    <mergeCell ref="B140:D140"/>
    <mergeCell ref="G140:I140"/>
    <mergeCell ref="K140:M140"/>
    <mergeCell ref="N140:P140"/>
    <mergeCell ref="Q140:S140"/>
    <mergeCell ref="T140:V140"/>
    <mergeCell ref="W140:Y140"/>
    <mergeCell ref="Z140:AA140"/>
    <mergeCell ref="AB140:AC140"/>
    <mergeCell ref="AD140:AF140"/>
    <mergeCell ref="AG140:AH140"/>
    <mergeCell ref="AI140:AJ140"/>
    <mergeCell ref="B139:D139"/>
    <mergeCell ref="G139:I139"/>
    <mergeCell ref="K139:M139"/>
    <mergeCell ref="N139:P139"/>
    <mergeCell ref="Q139:S139"/>
    <mergeCell ref="T139:V139"/>
    <mergeCell ref="W139:Y139"/>
    <mergeCell ref="Z139:AA139"/>
    <mergeCell ref="AB139:AC139"/>
    <mergeCell ref="AD141:AF141"/>
    <mergeCell ref="AG141:AH141"/>
    <mergeCell ref="AI141:AJ141"/>
    <mergeCell ref="B142:D142"/>
    <mergeCell ref="G142:I142"/>
    <mergeCell ref="K142:M142"/>
    <mergeCell ref="N142:P142"/>
    <mergeCell ref="Q142:S142"/>
    <mergeCell ref="T142:V142"/>
    <mergeCell ref="W142:Y142"/>
    <mergeCell ref="Z142:AA142"/>
    <mergeCell ref="AB142:AC142"/>
    <mergeCell ref="AD142:AF142"/>
    <mergeCell ref="AG142:AH142"/>
    <mergeCell ref="AI142:AJ142"/>
    <mergeCell ref="B141:D141"/>
    <mergeCell ref="G141:I141"/>
    <mergeCell ref="K141:M141"/>
    <mergeCell ref="N141:P141"/>
    <mergeCell ref="Q141:S141"/>
    <mergeCell ref="T141:V141"/>
    <mergeCell ref="W141:Y141"/>
    <mergeCell ref="Z141:AA141"/>
    <mergeCell ref="AB141:AC141"/>
    <mergeCell ref="B145:E145"/>
    <mergeCell ref="G145:J145"/>
    <mergeCell ref="K145:M145"/>
    <mergeCell ref="N145:S145"/>
    <mergeCell ref="T145:V145"/>
    <mergeCell ref="W145:AA145"/>
    <mergeCell ref="AB145:AC145"/>
    <mergeCell ref="AD145:AH145"/>
    <mergeCell ref="AI145:AJ145"/>
    <mergeCell ref="AD143:AF143"/>
    <mergeCell ref="AG143:AH143"/>
    <mergeCell ref="AI143:AJ143"/>
    <mergeCell ref="B144:E144"/>
    <mergeCell ref="G144:J144"/>
    <mergeCell ref="K144:M144"/>
    <mergeCell ref="N144:S144"/>
    <mergeCell ref="T144:V144"/>
    <mergeCell ref="W144:AA144"/>
    <mergeCell ref="AB144:AC144"/>
    <mergeCell ref="AD144:AH144"/>
    <mergeCell ref="AI144:AJ144"/>
    <mergeCell ref="B143:D143"/>
    <mergeCell ref="G143:I143"/>
    <mergeCell ref="K143:M143"/>
    <mergeCell ref="N143:P143"/>
    <mergeCell ref="Q143:S143"/>
    <mergeCell ref="T143:V143"/>
    <mergeCell ref="W143:Y143"/>
    <mergeCell ref="Z143:AA143"/>
    <mergeCell ref="AB143:AC143"/>
    <mergeCell ref="B147:AG147"/>
    <mergeCell ref="AH147:AJ147"/>
    <mergeCell ref="B149:AJ149"/>
    <mergeCell ref="B150:AJ150"/>
    <mergeCell ref="B151:AJ151"/>
    <mergeCell ref="B152:D152"/>
    <mergeCell ref="E152:F152"/>
    <mergeCell ref="G152:I152"/>
    <mergeCell ref="J152:M152"/>
    <mergeCell ref="N152:P152"/>
    <mergeCell ref="Q152:V152"/>
    <mergeCell ref="W152:Y152"/>
    <mergeCell ref="Z152:AC152"/>
    <mergeCell ref="AD152:AF152"/>
    <mergeCell ref="AG152:AJ152"/>
    <mergeCell ref="B146:E146"/>
    <mergeCell ref="G146:J146"/>
    <mergeCell ref="K146:M146"/>
    <mergeCell ref="N146:S146"/>
    <mergeCell ref="T146:V146"/>
    <mergeCell ref="W146:AA146"/>
    <mergeCell ref="AB146:AC146"/>
    <mergeCell ref="AD146:AH146"/>
    <mergeCell ref="AI146:AJ146"/>
    <mergeCell ref="AD153:AF153"/>
    <mergeCell ref="AG153:AH153"/>
    <mergeCell ref="AI153:AJ153"/>
    <mergeCell ref="B154:D154"/>
    <mergeCell ref="G154:I154"/>
    <mergeCell ref="K154:M154"/>
    <mergeCell ref="N154:P154"/>
    <mergeCell ref="Q154:S154"/>
    <mergeCell ref="T154:V154"/>
    <mergeCell ref="W154:Y154"/>
    <mergeCell ref="Z154:AA154"/>
    <mergeCell ref="AB154:AC154"/>
    <mergeCell ref="AD154:AF154"/>
    <mergeCell ref="AG154:AH154"/>
    <mergeCell ref="AI154:AJ154"/>
    <mergeCell ref="B153:D153"/>
    <mergeCell ref="G153:I153"/>
    <mergeCell ref="K153:M153"/>
    <mergeCell ref="N153:P153"/>
    <mergeCell ref="Q153:S153"/>
    <mergeCell ref="T153:V153"/>
    <mergeCell ref="W153:Y153"/>
    <mergeCell ref="Z153:AA153"/>
    <mergeCell ref="AB153:AC153"/>
    <mergeCell ref="AD155:AF155"/>
    <mergeCell ref="AG155:AH155"/>
    <mergeCell ref="AI155:AJ155"/>
    <mergeCell ref="B156:D156"/>
    <mergeCell ref="G156:I156"/>
    <mergeCell ref="K156:M156"/>
    <mergeCell ref="N156:P156"/>
    <mergeCell ref="Q156:S156"/>
    <mergeCell ref="T156:V156"/>
    <mergeCell ref="W156:Y156"/>
    <mergeCell ref="Z156:AA156"/>
    <mergeCell ref="AB156:AC156"/>
    <mergeCell ref="AD156:AF156"/>
    <mergeCell ref="AG156:AH156"/>
    <mergeCell ref="AI156:AJ156"/>
    <mergeCell ref="B155:D155"/>
    <mergeCell ref="G155:I155"/>
    <mergeCell ref="K155:M155"/>
    <mergeCell ref="N155:P155"/>
    <mergeCell ref="Q155:S155"/>
    <mergeCell ref="T155:V155"/>
    <mergeCell ref="W155:Y155"/>
    <mergeCell ref="Z155:AA155"/>
    <mergeCell ref="AB155:AC155"/>
    <mergeCell ref="AD157:AF157"/>
    <mergeCell ref="AG157:AH157"/>
    <mergeCell ref="AI157:AJ157"/>
    <mergeCell ref="B158:D158"/>
    <mergeCell ref="G158:I158"/>
    <mergeCell ref="K158:M158"/>
    <mergeCell ref="N158:P158"/>
    <mergeCell ref="Q158:S158"/>
    <mergeCell ref="T158:V158"/>
    <mergeCell ref="W158:Y158"/>
    <mergeCell ref="Z158:AA158"/>
    <mergeCell ref="AB158:AC158"/>
    <mergeCell ref="AD158:AF158"/>
    <mergeCell ref="AG158:AH158"/>
    <mergeCell ref="AI158:AJ158"/>
    <mergeCell ref="B157:D157"/>
    <mergeCell ref="G157:I157"/>
    <mergeCell ref="K157:M157"/>
    <mergeCell ref="N157:P157"/>
    <mergeCell ref="Q157:S157"/>
    <mergeCell ref="T157:V157"/>
    <mergeCell ref="W157:Y157"/>
    <mergeCell ref="Z157:AA157"/>
    <mergeCell ref="AB157:AC157"/>
    <mergeCell ref="AD159:AF159"/>
    <mergeCell ref="AG159:AH159"/>
    <mergeCell ref="AI159:AJ159"/>
    <mergeCell ref="B160:D160"/>
    <mergeCell ref="G160:I160"/>
    <mergeCell ref="K160:M160"/>
    <mergeCell ref="N160:P160"/>
    <mergeCell ref="Q160:S160"/>
    <mergeCell ref="T160:V160"/>
    <mergeCell ref="W160:Y160"/>
    <mergeCell ref="Z160:AA160"/>
    <mergeCell ref="AB160:AC160"/>
    <mergeCell ref="AD160:AF160"/>
    <mergeCell ref="AG160:AH160"/>
    <mergeCell ref="AI160:AJ160"/>
    <mergeCell ref="B159:D159"/>
    <mergeCell ref="G159:I159"/>
    <mergeCell ref="K159:M159"/>
    <mergeCell ref="N159:P159"/>
    <mergeCell ref="Q159:S159"/>
    <mergeCell ref="T159:V159"/>
    <mergeCell ref="W159:Y159"/>
    <mergeCell ref="Z159:AA159"/>
    <mergeCell ref="AB159:AC159"/>
    <mergeCell ref="AD161:AF161"/>
    <mergeCell ref="AG161:AH161"/>
    <mergeCell ref="AI161:AJ161"/>
    <mergeCell ref="B162:D162"/>
    <mergeCell ref="G162:I162"/>
    <mergeCell ref="K162:M162"/>
    <mergeCell ref="N162:P162"/>
    <mergeCell ref="Q162:S162"/>
    <mergeCell ref="T162:V162"/>
    <mergeCell ref="W162:Y162"/>
    <mergeCell ref="Z162:AA162"/>
    <mergeCell ref="AB162:AC162"/>
    <mergeCell ref="AD162:AF162"/>
    <mergeCell ref="AG162:AH162"/>
    <mergeCell ref="AI162:AJ162"/>
    <mergeCell ref="B161:D161"/>
    <mergeCell ref="G161:I161"/>
    <mergeCell ref="K161:M161"/>
    <mergeCell ref="N161:P161"/>
    <mergeCell ref="Q161:S161"/>
    <mergeCell ref="T161:V161"/>
    <mergeCell ref="W161:Y161"/>
    <mergeCell ref="Z161:AA161"/>
    <mergeCell ref="AB161:AC161"/>
    <mergeCell ref="B165:E165"/>
    <mergeCell ref="G165:J165"/>
    <mergeCell ref="K165:M165"/>
    <mergeCell ref="N165:S165"/>
    <mergeCell ref="T165:V165"/>
    <mergeCell ref="W165:AA165"/>
    <mergeCell ref="AB165:AC165"/>
    <mergeCell ref="AD165:AH165"/>
    <mergeCell ref="AI165:AJ165"/>
    <mergeCell ref="AD163:AF163"/>
    <mergeCell ref="AG163:AH163"/>
    <mergeCell ref="AI163:AJ163"/>
    <mergeCell ref="B164:E164"/>
    <mergeCell ref="G164:J164"/>
    <mergeCell ref="K164:M164"/>
    <mergeCell ref="N164:S164"/>
    <mergeCell ref="T164:V164"/>
    <mergeCell ref="W164:AA164"/>
    <mergeCell ref="AB164:AC164"/>
    <mergeCell ref="AD164:AH164"/>
    <mergeCell ref="AI164:AJ164"/>
    <mergeCell ref="B163:D163"/>
    <mergeCell ref="G163:I163"/>
    <mergeCell ref="K163:M163"/>
    <mergeCell ref="N163:P163"/>
    <mergeCell ref="Q163:S163"/>
    <mergeCell ref="T163:V163"/>
    <mergeCell ref="W163:Y163"/>
    <mergeCell ref="Z163:AA163"/>
    <mergeCell ref="AB163:AC163"/>
    <mergeCell ref="B167:AJ167"/>
    <mergeCell ref="B168:D168"/>
    <mergeCell ref="E168:F168"/>
    <mergeCell ref="G168:I168"/>
    <mergeCell ref="J168:M168"/>
    <mergeCell ref="N168:P168"/>
    <mergeCell ref="Q168:V168"/>
    <mergeCell ref="W168:Y168"/>
    <mergeCell ref="Z168:AC168"/>
    <mergeCell ref="AD168:AF168"/>
    <mergeCell ref="AG168:AJ168"/>
    <mergeCell ref="B166:E166"/>
    <mergeCell ref="G166:J166"/>
    <mergeCell ref="K166:M166"/>
    <mergeCell ref="N166:S166"/>
    <mergeCell ref="T166:V166"/>
    <mergeCell ref="W166:AA166"/>
    <mergeCell ref="AB166:AC166"/>
    <mergeCell ref="AD166:AH166"/>
    <mergeCell ref="AI166:AJ166"/>
    <mergeCell ref="AD169:AF169"/>
    <mergeCell ref="AG169:AH169"/>
    <mergeCell ref="AI169:AJ169"/>
    <mergeCell ref="B170:D170"/>
    <mergeCell ref="G170:I170"/>
    <mergeCell ref="K170:M170"/>
    <mergeCell ref="N170:P170"/>
    <mergeCell ref="Q170:S170"/>
    <mergeCell ref="T170:V170"/>
    <mergeCell ref="W170:Y170"/>
    <mergeCell ref="Z170:AA170"/>
    <mergeCell ref="AB170:AC170"/>
    <mergeCell ref="AD170:AF170"/>
    <mergeCell ref="AG170:AH170"/>
    <mergeCell ref="AI170:AJ170"/>
    <mergeCell ref="B169:D169"/>
    <mergeCell ref="G169:I169"/>
    <mergeCell ref="K169:M169"/>
    <mergeCell ref="N169:P169"/>
    <mergeCell ref="Q169:S169"/>
    <mergeCell ref="T169:V169"/>
    <mergeCell ref="W169:Y169"/>
    <mergeCell ref="Z169:AA169"/>
    <mergeCell ref="AB169:AC169"/>
    <mergeCell ref="AD171:AF171"/>
    <mergeCell ref="AG171:AH171"/>
    <mergeCell ref="AI171:AJ171"/>
    <mergeCell ref="B172:D172"/>
    <mergeCell ref="G172:I172"/>
    <mergeCell ref="K172:M172"/>
    <mergeCell ref="N172:P172"/>
    <mergeCell ref="Q172:S172"/>
    <mergeCell ref="T172:V172"/>
    <mergeCell ref="W172:Y172"/>
    <mergeCell ref="Z172:AA172"/>
    <mergeCell ref="AB172:AC172"/>
    <mergeCell ref="AD172:AF172"/>
    <mergeCell ref="AG172:AH172"/>
    <mergeCell ref="AI172:AJ172"/>
    <mergeCell ref="B171:D171"/>
    <mergeCell ref="G171:I171"/>
    <mergeCell ref="K171:M171"/>
    <mergeCell ref="N171:P171"/>
    <mergeCell ref="Q171:S171"/>
    <mergeCell ref="T171:V171"/>
    <mergeCell ref="W171:Y171"/>
    <mergeCell ref="Z171:AA171"/>
    <mergeCell ref="AB171:AC171"/>
    <mergeCell ref="AD173:AF173"/>
    <mergeCell ref="AG173:AH173"/>
    <mergeCell ref="AI173:AJ173"/>
    <mergeCell ref="B174:D174"/>
    <mergeCell ref="G174:I174"/>
    <mergeCell ref="K174:M174"/>
    <mergeCell ref="N174:P174"/>
    <mergeCell ref="Q174:S174"/>
    <mergeCell ref="T174:V174"/>
    <mergeCell ref="W174:Y174"/>
    <mergeCell ref="Z174:AA174"/>
    <mergeCell ref="AB174:AC174"/>
    <mergeCell ref="AD174:AF174"/>
    <mergeCell ref="AG174:AH174"/>
    <mergeCell ref="AI174:AJ174"/>
    <mergeCell ref="B173:D173"/>
    <mergeCell ref="G173:I173"/>
    <mergeCell ref="K173:M173"/>
    <mergeCell ref="N173:P173"/>
    <mergeCell ref="Q173:S173"/>
    <mergeCell ref="T173:V173"/>
    <mergeCell ref="W173:Y173"/>
    <mergeCell ref="Z173:AA173"/>
    <mergeCell ref="AB173:AC173"/>
    <mergeCell ref="AD175:AF175"/>
    <mergeCell ref="AG175:AH175"/>
    <mergeCell ref="AI175:AJ175"/>
    <mergeCell ref="B176:D176"/>
    <mergeCell ref="G176:I176"/>
    <mergeCell ref="K176:M176"/>
    <mergeCell ref="N176:P176"/>
    <mergeCell ref="Q176:S176"/>
    <mergeCell ref="T176:V176"/>
    <mergeCell ref="W176:Y176"/>
    <mergeCell ref="Z176:AA176"/>
    <mergeCell ref="AB176:AC176"/>
    <mergeCell ref="AD176:AF176"/>
    <mergeCell ref="AG176:AH176"/>
    <mergeCell ref="AI176:AJ176"/>
    <mergeCell ref="B175:D175"/>
    <mergeCell ref="G175:I175"/>
    <mergeCell ref="K175:M175"/>
    <mergeCell ref="N175:P175"/>
    <mergeCell ref="Q175:S175"/>
    <mergeCell ref="T175:V175"/>
    <mergeCell ref="W175:Y175"/>
    <mergeCell ref="Z175:AA175"/>
    <mergeCell ref="AB175:AC175"/>
    <mergeCell ref="Z179:AA179"/>
    <mergeCell ref="AB179:AC179"/>
    <mergeCell ref="AD177:AF177"/>
    <mergeCell ref="AG177:AH177"/>
    <mergeCell ref="AI177:AJ177"/>
    <mergeCell ref="B178:D178"/>
    <mergeCell ref="G178:I178"/>
    <mergeCell ref="K178:M178"/>
    <mergeCell ref="N178:P178"/>
    <mergeCell ref="Q178:S178"/>
    <mergeCell ref="T178:V178"/>
    <mergeCell ref="W178:Y178"/>
    <mergeCell ref="Z178:AA178"/>
    <mergeCell ref="AB178:AC178"/>
    <mergeCell ref="AD178:AF178"/>
    <mergeCell ref="AG178:AH178"/>
    <mergeCell ref="AI178:AJ178"/>
    <mergeCell ref="B177:D177"/>
    <mergeCell ref="G177:I177"/>
    <mergeCell ref="K177:M177"/>
    <mergeCell ref="N177:P177"/>
    <mergeCell ref="Q177:S177"/>
    <mergeCell ref="T177:V177"/>
    <mergeCell ref="W177:Y177"/>
    <mergeCell ref="Z177:AA177"/>
    <mergeCell ref="AB177:AC177"/>
    <mergeCell ref="V237:Z237"/>
    <mergeCell ref="E230:I230"/>
    <mergeCell ref="J230:AG230"/>
    <mergeCell ref="B183:AG183"/>
    <mergeCell ref="AH183:AJ183"/>
    <mergeCell ref="B184:AJ184"/>
    <mergeCell ref="B182:E182"/>
    <mergeCell ref="G182:J182"/>
    <mergeCell ref="K182:M182"/>
    <mergeCell ref="N182:S182"/>
    <mergeCell ref="T182:V182"/>
    <mergeCell ref="W182:AA182"/>
    <mergeCell ref="AB182:AC182"/>
    <mergeCell ref="AD182:AH182"/>
    <mergeCell ref="AI182:AJ182"/>
    <mergeCell ref="AI179:AJ179"/>
    <mergeCell ref="B180:E180"/>
    <mergeCell ref="G180:J180"/>
    <mergeCell ref="K180:M180"/>
    <mergeCell ref="N180:S180"/>
    <mergeCell ref="T180:V180"/>
    <mergeCell ref="W180:AA180"/>
    <mergeCell ref="AB180:AC180"/>
    <mergeCell ref="AD180:AH180"/>
    <mergeCell ref="AI180:AJ180"/>
    <mergeCell ref="B179:D179"/>
    <mergeCell ref="G179:I179"/>
    <mergeCell ref="K179:M179"/>
    <mergeCell ref="N179:P179"/>
    <mergeCell ref="Q179:S179"/>
    <mergeCell ref="T179:V179"/>
    <mergeCell ref="W179:Y179"/>
    <mergeCell ref="B181:E181"/>
    <mergeCell ref="G181:J181"/>
    <mergeCell ref="K181:M181"/>
    <mergeCell ref="N181:S181"/>
    <mergeCell ref="T181:V181"/>
    <mergeCell ref="W181:AA181"/>
    <mergeCell ref="AB181:AC181"/>
    <mergeCell ref="AD181:AH181"/>
    <mergeCell ref="AI181:AJ181"/>
    <mergeCell ref="AD179:AF179"/>
    <mergeCell ref="AG179:AH179"/>
    <mergeCell ref="J246:Z246"/>
    <mergeCell ref="V247:Z248"/>
    <mergeCell ref="J247:U248"/>
    <mergeCell ref="J245:U245"/>
    <mergeCell ref="V238:Z238"/>
    <mergeCell ref="J239:Z239"/>
    <mergeCell ref="V240:Z240"/>
    <mergeCell ref="V241:Z241"/>
    <mergeCell ref="V242:Z242"/>
    <mergeCell ref="V243:Z243"/>
    <mergeCell ref="V244:Z244"/>
    <mergeCell ref="V245:Z245"/>
    <mergeCell ref="J234:U234"/>
    <mergeCell ref="J236:U236"/>
    <mergeCell ref="J237:U237"/>
    <mergeCell ref="J238:U238"/>
    <mergeCell ref="J240:U240"/>
    <mergeCell ref="J232:Z233"/>
    <mergeCell ref="V234:Z234"/>
    <mergeCell ref="J235:Z235"/>
    <mergeCell ref="V236:Z236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82" firstPageNumber="0" fitToHeight="0" orientation="portrait" horizontalDpi="300" verticalDpi="300" r:id="rId1"/>
  <headerFooter alignWithMargins="0">
    <oddHeader>&amp;R&amp;P</oddHeader>
  </headerFooter>
  <rowBreaks count="4" manualBreakCount="4">
    <brk id="59" max="36" man="1"/>
    <brk id="95" max="36" man="1"/>
    <brk id="147" max="36" man="1"/>
    <brk id="220" max="3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tab_coll!$A$6:$A$7</xm:f>
          </x14:formula1>
          <xm:sqref>AG19:AH20</xm:sqref>
        </x14:dataValidation>
        <x14:dataValidation type="list" allowBlank="1" showInputMessage="1" showErrorMessage="1">
          <x14:formula1>
            <xm:f>tab_coll!$A$1:$A$4</xm:f>
          </x14:formula1>
          <xm:sqref>B19</xm:sqref>
        </x14:dataValidation>
        <x14:dataValidation type="list" allowBlank="1" showInputMessage="1" showErrorMessage="1">
          <x14:formula1>
            <xm:f>tab_coll!$A$9:$A$34</xm:f>
          </x14:formula1>
          <xm:sqref>W21:AF21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E61"/>
  <sheetViews>
    <sheetView zoomScale="130" zoomScaleNormal="130" workbookViewId="0">
      <selection activeCell="A62" sqref="A62:XFD62"/>
    </sheetView>
  </sheetViews>
  <sheetFormatPr defaultRowHeight="12.75" x14ac:dyDescent="0.2"/>
  <cols>
    <col min="1" max="1" width="60.7109375" bestFit="1" customWidth="1"/>
    <col min="2" max="2" width="7.5703125" customWidth="1"/>
    <col min="3" max="3" width="5.28515625" style="1" customWidth="1"/>
    <col min="4" max="4" width="3.7109375" style="1" customWidth="1"/>
    <col min="5" max="5" width="5.7109375" style="1" customWidth="1"/>
    <col min="6" max="6" width="7.28515625" style="1" bestFit="1" customWidth="1"/>
    <col min="7" max="7" width="3.85546875" style="1" customWidth="1"/>
    <col min="8" max="11" width="3.7109375" style="1" customWidth="1"/>
    <col min="12" max="12" width="4" style="1" customWidth="1"/>
    <col min="13" max="13" width="3.7109375" style="1" customWidth="1"/>
    <col min="14" max="14" width="4.85546875" style="1" customWidth="1"/>
    <col min="15" max="15" width="3.7109375" style="1" customWidth="1"/>
    <col min="16" max="16" width="4.28515625" style="1" customWidth="1"/>
    <col min="17" max="17" width="3.28515625" style="1" customWidth="1"/>
    <col min="18" max="18" width="4.140625" style="1" customWidth="1"/>
    <col min="19" max="19" width="3.5703125" style="1" customWidth="1"/>
    <col min="20" max="20" width="4.140625" style="1" customWidth="1"/>
    <col min="21" max="21" width="3.5703125" style="1" customWidth="1"/>
    <col min="22" max="22" width="4.140625" style="1" customWidth="1"/>
    <col min="23" max="23" width="3.5703125" style="1" customWidth="1"/>
    <col min="24" max="26" width="4.140625" style="1" customWidth="1"/>
    <col min="27" max="27" width="5.140625" style="1" customWidth="1"/>
    <col min="28" max="28" width="4" style="1" customWidth="1"/>
    <col min="29" max="31" width="3.7109375" style="1" customWidth="1"/>
    <col min="32" max="36" width="3.7109375" customWidth="1"/>
  </cols>
  <sheetData>
    <row r="1" spans="1:2" x14ac:dyDescent="0.2">
      <c r="A1" t="s">
        <v>60</v>
      </c>
    </row>
    <row r="2" spans="1:2" x14ac:dyDescent="0.2">
      <c r="A2" t="s">
        <v>63</v>
      </c>
    </row>
    <row r="3" spans="1:2" x14ac:dyDescent="0.2">
      <c r="A3" t="s">
        <v>6</v>
      </c>
    </row>
    <row r="4" spans="1:2" x14ac:dyDescent="0.2">
      <c r="A4" s="35" t="s">
        <v>64</v>
      </c>
    </row>
    <row r="5" spans="1:2" x14ac:dyDescent="0.2">
      <c r="A5" s="3"/>
      <c r="B5" s="3"/>
    </row>
    <row r="6" spans="1:2" x14ac:dyDescent="0.2">
      <c r="A6" t="s">
        <v>19</v>
      </c>
    </row>
    <row r="7" spans="1:2" x14ac:dyDescent="0.2">
      <c r="A7" t="s">
        <v>13</v>
      </c>
    </row>
    <row r="8" spans="1:2" x14ac:dyDescent="0.2">
      <c r="A8" s="3"/>
      <c r="B8" s="3"/>
    </row>
    <row r="9" spans="1:2" x14ac:dyDescent="0.2">
      <c r="A9" t="s">
        <v>61</v>
      </c>
      <c r="B9" s="2">
        <v>0</v>
      </c>
    </row>
    <row r="10" spans="1:2" x14ac:dyDescent="0.2">
      <c r="A10" t="s">
        <v>20</v>
      </c>
      <c r="B10" s="2">
        <v>0.25</v>
      </c>
    </row>
    <row r="11" spans="1:2" x14ac:dyDescent="0.2">
      <c r="A11" t="s">
        <v>21</v>
      </c>
      <c r="B11" s="2">
        <v>0.28000000000000003</v>
      </c>
    </row>
    <row r="12" spans="1:2" x14ac:dyDescent="0.2">
      <c r="A12" t="s">
        <v>22</v>
      </c>
      <c r="B12" s="2">
        <v>0.3</v>
      </c>
    </row>
    <row r="13" spans="1:2" x14ac:dyDescent="0.2">
      <c r="A13" t="s">
        <v>23</v>
      </c>
      <c r="B13" s="2">
        <v>0.25</v>
      </c>
    </row>
    <row r="14" spans="1:2" x14ac:dyDescent="0.2">
      <c r="A14" t="s">
        <v>24</v>
      </c>
      <c r="B14" s="2">
        <v>0.28000000000000003</v>
      </c>
    </row>
    <row r="15" spans="1:2" x14ac:dyDescent="0.2">
      <c r="A15" t="s">
        <v>25</v>
      </c>
      <c r="B15" s="2">
        <v>0.3</v>
      </c>
    </row>
    <row r="16" spans="1:2" x14ac:dyDescent="0.2">
      <c r="A16" t="s">
        <v>26</v>
      </c>
      <c r="B16" s="2">
        <v>0.3</v>
      </c>
    </row>
    <row r="17" spans="1:2" x14ac:dyDescent="0.2">
      <c r="A17" t="s">
        <v>27</v>
      </c>
      <c r="B17" s="2">
        <v>0.25</v>
      </c>
    </row>
    <row r="18" spans="1:2" x14ac:dyDescent="0.2">
      <c r="A18" t="s">
        <v>28</v>
      </c>
      <c r="B18" s="2">
        <v>0.28000000000000003</v>
      </c>
    </row>
    <row r="19" spans="1:2" x14ac:dyDescent="0.2">
      <c r="A19" t="s">
        <v>29</v>
      </c>
      <c r="B19" s="2">
        <v>0.3</v>
      </c>
    </row>
    <row r="20" spans="1:2" x14ac:dyDescent="0.2">
      <c r="A20" t="s">
        <v>30</v>
      </c>
      <c r="B20" s="2">
        <v>0.3</v>
      </c>
    </row>
    <row r="21" spans="1:2" x14ac:dyDescent="0.2">
      <c r="A21" t="s">
        <v>31</v>
      </c>
      <c r="B21" s="2">
        <v>0.3</v>
      </c>
    </row>
    <row r="22" spans="1:2" x14ac:dyDescent="0.2">
      <c r="A22" t="s">
        <v>32</v>
      </c>
      <c r="B22" s="2">
        <v>0.3</v>
      </c>
    </row>
    <row r="23" spans="1:2" x14ac:dyDescent="0.2">
      <c r="A23" t="s">
        <v>33</v>
      </c>
      <c r="B23" s="2">
        <v>0.3</v>
      </c>
    </row>
    <row r="24" spans="1:2" x14ac:dyDescent="0.2">
      <c r="A24" t="s">
        <v>34</v>
      </c>
      <c r="B24" s="2">
        <v>0.3</v>
      </c>
    </row>
    <row r="25" spans="1:2" x14ac:dyDescent="0.2">
      <c r="A25" t="s">
        <v>35</v>
      </c>
      <c r="B25" s="2">
        <v>0.3</v>
      </c>
    </row>
    <row r="26" spans="1:2" x14ac:dyDescent="0.2">
      <c r="A26" t="s">
        <v>36</v>
      </c>
      <c r="B26" s="2">
        <v>0.3</v>
      </c>
    </row>
    <row r="27" spans="1:2" x14ac:dyDescent="0.2">
      <c r="A27" t="s">
        <v>37</v>
      </c>
      <c r="B27" s="2">
        <v>0.25</v>
      </c>
    </row>
    <row r="28" spans="1:2" x14ac:dyDescent="0.2">
      <c r="A28" t="s">
        <v>38</v>
      </c>
      <c r="B28" s="2">
        <v>0.25</v>
      </c>
    </row>
    <row r="29" spans="1:2" x14ac:dyDescent="0.2">
      <c r="A29" t="s">
        <v>39</v>
      </c>
      <c r="B29" s="2">
        <v>0.25</v>
      </c>
    </row>
    <row r="30" spans="1:2" x14ac:dyDescent="0.2">
      <c r="A30" t="s">
        <v>40</v>
      </c>
      <c r="B30" s="2">
        <v>0.28000000000000003</v>
      </c>
    </row>
    <row r="31" spans="1:2" x14ac:dyDescent="0.2">
      <c r="A31" t="s">
        <v>41</v>
      </c>
      <c r="B31" s="2">
        <v>0.3</v>
      </c>
    </row>
    <row r="32" spans="1:2" x14ac:dyDescent="0.2">
      <c r="A32" t="s">
        <v>42</v>
      </c>
      <c r="B32" s="2">
        <v>0.25</v>
      </c>
    </row>
    <row r="33" spans="1:2" x14ac:dyDescent="0.2">
      <c r="A33" t="s">
        <v>43</v>
      </c>
      <c r="B33" s="2">
        <v>0.28000000000000003</v>
      </c>
    </row>
    <row r="34" spans="1:2" x14ac:dyDescent="0.2">
      <c r="A34" t="s">
        <v>81</v>
      </c>
      <c r="B34" s="2">
        <v>0.3</v>
      </c>
    </row>
    <row r="35" spans="1:2" x14ac:dyDescent="0.2">
      <c r="A35" s="3"/>
      <c r="B35" s="3"/>
    </row>
    <row r="36" spans="1:2" x14ac:dyDescent="0.2">
      <c r="B36" s="2"/>
    </row>
    <row r="37" spans="1:2" x14ac:dyDescent="0.2">
      <c r="B37" s="2"/>
    </row>
    <row r="38" spans="1:2" x14ac:dyDescent="0.2">
      <c r="B38" s="2"/>
    </row>
    <row r="39" spans="1:2" x14ac:dyDescent="0.2">
      <c r="B39" s="2"/>
    </row>
    <row r="40" spans="1:2" x14ac:dyDescent="0.2">
      <c r="B40" s="2"/>
    </row>
    <row r="41" spans="1:2" x14ac:dyDescent="0.2">
      <c r="B41" s="2"/>
    </row>
    <row r="42" spans="1:2" x14ac:dyDescent="0.2">
      <c r="B42" s="2"/>
    </row>
    <row r="43" spans="1:2" x14ac:dyDescent="0.2">
      <c r="B43" s="2"/>
    </row>
    <row r="44" spans="1:2" x14ac:dyDescent="0.2">
      <c r="B44" s="2"/>
    </row>
    <row r="45" spans="1:2" x14ac:dyDescent="0.2">
      <c r="B45" s="2"/>
    </row>
    <row r="46" spans="1:2" x14ac:dyDescent="0.2">
      <c r="B46" s="2"/>
    </row>
    <row r="47" spans="1:2" x14ac:dyDescent="0.2">
      <c r="B47" s="2"/>
    </row>
    <row r="48" spans="1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</sheetData>
  <sortState ref="E1:E5">
    <sortCondition ref="E1"/>
  </sortState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0"/>
  <sheetViews>
    <sheetView showGridLines="0" showRowColHeaders="0" zoomScale="160" zoomScaleNormal="160" workbookViewId="0">
      <selection activeCell="I14" sqref="I14:AJ14"/>
    </sheetView>
  </sheetViews>
  <sheetFormatPr defaultColWidth="8.85546875" defaultRowHeight="12.75" x14ac:dyDescent="0.2"/>
  <cols>
    <col min="1" max="2" width="2.7109375" style="4" customWidth="1"/>
    <col min="3" max="3" width="2.140625" style="4" customWidth="1"/>
    <col min="4" max="4" width="3.7109375" style="4" customWidth="1"/>
    <col min="5" max="5" width="9.28515625" style="4" customWidth="1"/>
    <col min="6" max="6" width="6.42578125" style="4" customWidth="1"/>
    <col min="7" max="7" width="3.28515625" style="4" customWidth="1"/>
    <col min="8" max="8" width="2.85546875" style="4" customWidth="1"/>
    <col min="9" max="9" width="3.7109375" style="4" customWidth="1"/>
    <col min="10" max="10" width="9.42578125" style="4" customWidth="1"/>
    <col min="11" max="11" width="1.5703125" style="4" customWidth="1"/>
    <col min="12" max="12" width="2.5703125" style="4" customWidth="1"/>
    <col min="13" max="13" width="2.42578125" style="4" customWidth="1"/>
    <col min="14" max="14" width="3.140625" style="4" customWidth="1"/>
    <col min="15" max="15" width="1.7109375" style="4" customWidth="1"/>
    <col min="16" max="16" width="3.5703125" style="4" customWidth="1"/>
    <col min="17" max="17" width="2.7109375" style="4" customWidth="1"/>
    <col min="18" max="19" width="2.42578125" style="5" customWidth="1"/>
    <col min="20" max="20" width="1.7109375" style="5" customWidth="1"/>
    <col min="21" max="21" width="2.42578125" style="5" customWidth="1"/>
    <col min="22" max="22" width="2.7109375" style="4" customWidth="1"/>
    <col min="23" max="23" width="2.28515625" style="4" customWidth="1"/>
    <col min="24" max="24" width="2.7109375" style="4" customWidth="1"/>
    <col min="25" max="25" width="3" style="4" customWidth="1"/>
    <col min="26" max="26" width="5.42578125" style="4" customWidth="1"/>
    <col min="27" max="27" width="2.5703125" style="4" customWidth="1"/>
    <col min="28" max="28" width="3.28515625" style="4" customWidth="1"/>
    <col min="29" max="29" width="3.140625" style="4" customWidth="1"/>
    <col min="30" max="30" width="5" style="4" customWidth="1"/>
    <col min="31" max="31" width="2.7109375" style="4" hidden="1" customWidth="1"/>
    <col min="32" max="32" width="3.28515625" style="4" customWidth="1"/>
    <col min="33" max="33" width="3.5703125" style="4" customWidth="1"/>
    <col min="34" max="34" width="4" style="4" customWidth="1"/>
    <col min="35" max="35" width="3" style="4" customWidth="1"/>
    <col min="36" max="36" width="3.5703125" style="4" customWidth="1"/>
    <col min="37" max="37" width="2.7109375" style="6" customWidth="1"/>
    <col min="38" max="38" width="2.7109375" style="4" customWidth="1"/>
    <col min="39" max="39" width="10" style="4" customWidth="1"/>
    <col min="40" max="45" width="8.85546875" style="4" customWidth="1"/>
    <col min="46" max="46" width="4.28515625" style="4" customWidth="1"/>
    <col min="47" max="16384" width="8.85546875" style="4"/>
  </cols>
  <sheetData>
    <row r="1" spans="1:37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37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ht="13.5" thickBo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166"/>
    </row>
    <row r="7" spans="1:37" ht="18" x14ac:dyDescent="0.2">
      <c r="A7" s="89"/>
      <c r="B7" s="167" t="s">
        <v>82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6"/>
    </row>
    <row r="8" spans="1:37" ht="13.15" customHeight="1" x14ac:dyDescent="0.2">
      <c r="A8" s="89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66"/>
    </row>
    <row r="9" spans="1:37" ht="13.15" customHeight="1" x14ac:dyDescent="0.2">
      <c r="A9" s="89"/>
      <c r="B9" s="182" t="s">
        <v>110</v>
      </c>
      <c r="C9" s="182"/>
      <c r="D9" s="183" t="s">
        <v>118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66"/>
    </row>
    <row r="10" spans="1:37" ht="13.15" customHeight="1" x14ac:dyDescent="0.2">
      <c r="A10" s="89"/>
      <c r="B10" s="182" t="s">
        <v>111</v>
      </c>
      <c r="C10" s="182"/>
      <c r="D10" s="183" t="s">
        <v>114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66"/>
    </row>
    <row r="11" spans="1:37" ht="13.15" customHeight="1" x14ac:dyDescent="0.2">
      <c r="A11" s="89"/>
      <c r="B11" s="182" t="s">
        <v>112</v>
      </c>
      <c r="C11" s="182"/>
      <c r="D11" s="183" t="s">
        <v>0</v>
      </c>
      <c r="E11" s="183"/>
      <c r="F11" s="185" t="s">
        <v>115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66"/>
    </row>
    <row r="12" spans="1:37" ht="13.15" customHeight="1" x14ac:dyDescent="0.2">
      <c r="A12" s="89"/>
      <c r="B12" s="182" t="s">
        <v>113</v>
      </c>
      <c r="C12" s="182"/>
      <c r="D12" s="183" t="s">
        <v>0</v>
      </c>
      <c r="E12" s="183"/>
      <c r="F12" s="185" t="s">
        <v>59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66"/>
    </row>
    <row r="13" spans="1:37" s="5" customFormat="1" ht="13.15" customHeight="1" x14ac:dyDescent="0.2">
      <c r="A13" s="89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66"/>
    </row>
    <row r="14" spans="1:37" s="5" customFormat="1" ht="16.899999999999999" customHeight="1" x14ac:dyDescent="0.2">
      <c r="A14" s="89"/>
      <c r="B14" s="186" t="s">
        <v>52</v>
      </c>
      <c r="C14" s="186"/>
      <c r="D14" s="186"/>
      <c r="E14" s="186"/>
      <c r="F14" s="186"/>
      <c r="G14" s="186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66"/>
    </row>
    <row r="15" spans="1:37" ht="13.15" customHeight="1" x14ac:dyDescent="0.2">
      <c r="A15" s="89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</row>
    <row r="16" spans="1:37" ht="18" x14ac:dyDescent="0.2">
      <c r="A16" s="89"/>
      <c r="B16" s="171" t="s">
        <v>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66"/>
    </row>
    <row r="17" spans="1:37" s="6" customFormat="1" x14ac:dyDescent="0.2">
      <c r="A17" s="89"/>
      <c r="B17" s="75" t="s">
        <v>15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88"/>
      <c r="R17" s="75" t="s">
        <v>46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166"/>
    </row>
    <row r="18" spans="1:37" x14ac:dyDescent="0.2">
      <c r="A18" s="89"/>
      <c r="B18" s="177" t="s">
        <v>2</v>
      </c>
      <c r="C18" s="177"/>
      <c r="D18" s="177"/>
      <c r="E18" s="177"/>
      <c r="F18" s="177"/>
      <c r="G18" s="177"/>
      <c r="H18" s="177"/>
      <c r="I18" s="177"/>
      <c r="J18" s="177" t="s">
        <v>3</v>
      </c>
      <c r="K18" s="177"/>
      <c r="L18" s="177"/>
      <c r="M18" s="177"/>
      <c r="N18" s="177"/>
      <c r="O18" s="177" t="s">
        <v>4</v>
      </c>
      <c r="P18" s="177"/>
      <c r="Q18" s="189"/>
      <c r="R18" s="177" t="s">
        <v>16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210" t="s">
        <v>44</v>
      </c>
      <c r="AH18" s="210"/>
      <c r="AI18" s="177" t="s">
        <v>74</v>
      </c>
      <c r="AJ18" s="177"/>
      <c r="AK18" s="166"/>
    </row>
    <row r="19" spans="1:37" ht="13.15" customHeight="1" x14ac:dyDescent="0.2">
      <c r="A19" s="89"/>
      <c r="B19" s="179" t="s">
        <v>60</v>
      </c>
      <c r="C19" s="179"/>
      <c r="D19" s="179"/>
      <c r="E19" s="179"/>
      <c r="F19" s="179"/>
      <c r="G19" s="179"/>
      <c r="H19" s="179"/>
      <c r="I19" s="179"/>
      <c r="J19" s="180"/>
      <c r="K19" s="180"/>
      <c r="L19" s="177" t="s">
        <v>5</v>
      </c>
      <c r="M19" s="181"/>
      <c r="N19" s="181"/>
      <c r="O19" s="176">
        <f>IF(J19=0,0, J19*10/M19)</f>
        <v>0</v>
      </c>
      <c r="P19" s="176"/>
      <c r="Q19" s="189"/>
      <c r="R19" s="177" t="s">
        <v>6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5"/>
      <c r="AH19" s="175"/>
      <c r="AI19" s="176">
        <f>IF(AG19="SI",3,0)</f>
        <v>0</v>
      </c>
      <c r="AJ19" s="176"/>
      <c r="AK19" s="166"/>
    </row>
    <row r="20" spans="1:37" x14ac:dyDescent="0.2">
      <c r="A20" s="89"/>
      <c r="B20" s="179"/>
      <c r="C20" s="179"/>
      <c r="D20" s="179"/>
      <c r="E20" s="179"/>
      <c r="F20" s="179"/>
      <c r="G20" s="179"/>
      <c r="H20" s="179"/>
      <c r="I20" s="179"/>
      <c r="J20" s="180"/>
      <c r="K20" s="180"/>
      <c r="L20" s="177"/>
      <c r="M20" s="181"/>
      <c r="N20" s="181"/>
      <c r="O20" s="176"/>
      <c r="P20" s="176"/>
      <c r="Q20" s="189"/>
      <c r="R20" s="177" t="s">
        <v>86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5"/>
      <c r="AH20" s="175"/>
      <c r="AI20" s="176">
        <f>IF(AG20="SI",2,0)</f>
        <v>0</v>
      </c>
      <c r="AJ20" s="176"/>
      <c r="AK20" s="166"/>
    </row>
    <row r="21" spans="1:37" x14ac:dyDescent="0.2">
      <c r="A21" s="89"/>
      <c r="B21" s="179"/>
      <c r="C21" s="179"/>
      <c r="D21" s="179"/>
      <c r="E21" s="179"/>
      <c r="F21" s="179"/>
      <c r="G21" s="179"/>
      <c r="H21" s="179"/>
      <c r="I21" s="179"/>
      <c r="J21" s="180"/>
      <c r="K21" s="180"/>
      <c r="L21" s="177"/>
      <c r="M21" s="181"/>
      <c r="N21" s="181"/>
      <c r="O21" s="176"/>
      <c r="P21" s="176"/>
      <c r="Q21" s="189"/>
      <c r="R21" s="178" t="s">
        <v>61</v>
      </c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36"/>
      <c r="AI21" s="176">
        <f>VLOOKUP(R21,tab_az_agr!A10:B35,2,FALSE)</f>
        <v>0</v>
      </c>
      <c r="AJ21" s="176"/>
      <c r="AK21" s="166"/>
    </row>
    <row r="22" spans="1:37" x14ac:dyDescent="0.2">
      <c r="A22" s="89"/>
      <c r="B22" s="169" t="s">
        <v>14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>
        <f>O19</f>
        <v>0</v>
      </c>
      <c r="P22" s="170"/>
      <c r="Q22" s="190"/>
      <c r="R22" s="169" t="s">
        <v>45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70">
        <f>SUM(AI19:AJ21)</f>
        <v>0</v>
      </c>
      <c r="AJ22" s="170"/>
      <c r="AK22" s="166"/>
    </row>
    <row r="23" spans="1:37" ht="18" x14ac:dyDescent="0.2">
      <c r="A23" s="89"/>
      <c r="B23" s="171" t="s">
        <v>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66"/>
    </row>
    <row r="24" spans="1:37" ht="11.45" customHeight="1" x14ac:dyDescent="0.2">
      <c r="A24" s="89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66"/>
    </row>
    <row r="25" spans="1:37" ht="13.9" customHeight="1" x14ac:dyDescent="0.2">
      <c r="A25" s="89"/>
      <c r="B25" s="147" t="s">
        <v>75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66"/>
    </row>
    <row r="26" spans="1:37" ht="47.45" customHeight="1" x14ac:dyDescent="0.2">
      <c r="A26" s="89"/>
      <c r="B26" s="148" t="s">
        <v>101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66"/>
    </row>
    <row r="27" spans="1:37" ht="11.45" customHeight="1" x14ac:dyDescent="0.2">
      <c r="A27" s="89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66"/>
    </row>
    <row r="28" spans="1:37" ht="11.45" customHeight="1" x14ac:dyDescent="0.2">
      <c r="A28" s="89"/>
      <c r="B28" s="133" t="s">
        <v>53</v>
      </c>
      <c r="C28" s="133"/>
      <c r="D28" s="133"/>
      <c r="E28" s="134"/>
      <c r="F28" s="135"/>
      <c r="G28" s="133" t="s">
        <v>53</v>
      </c>
      <c r="H28" s="133"/>
      <c r="I28" s="133"/>
      <c r="J28" s="134"/>
      <c r="K28" s="136"/>
      <c r="L28" s="136"/>
      <c r="M28" s="136"/>
      <c r="N28" s="133" t="s">
        <v>53</v>
      </c>
      <c r="O28" s="133"/>
      <c r="P28" s="133"/>
      <c r="Q28" s="134"/>
      <c r="R28" s="136"/>
      <c r="S28" s="136"/>
      <c r="T28" s="136"/>
      <c r="U28" s="136"/>
      <c r="V28" s="135"/>
      <c r="W28" s="124" t="s">
        <v>53</v>
      </c>
      <c r="X28" s="125"/>
      <c r="Y28" s="126"/>
      <c r="Z28" s="123"/>
      <c r="AA28" s="123"/>
      <c r="AB28" s="123"/>
      <c r="AC28" s="123"/>
      <c r="AD28" s="124" t="s">
        <v>53</v>
      </c>
      <c r="AE28" s="125"/>
      <c r="AF28" s="126"/>
      <c r="AG28" s="123"/>
      <c r="AH28" s="123"/>
      <c r="AI28" s="123"/>
      <c r="AJ28" s="123"/>
      <c r="AK28" s="166"/>
    </row>
    <row r="29" spans="1:37" x14ac:dyDescent="0.2">
      <c r="A29" s="89"/>
      <c r="B29" s="119" t="s">
        <v>54</v>
      </c>
      <c r="C29" s="119"/>
      <c r="D29" s="119"/>
      <c r="E29" s="30" t="s">
        <v>55</v>
      </c>
      <c r="F29" s="11" t="s">
        <v>66</v>
      </c>
      <c r="G29" s="119" t="s">
        <v>54</v>
      </c>
      <c r="H29" s="119"/>
      <c r="I29" s="119"/>
      <c r="J29" s="30" t="s">
        <v>55</v>
      </c>
      <c r="K29" s="120" t="s">
        <v>66</v>
      </c>
      <c r="L29" s="121"/>
      <c r="M29" s="122"/>
      <c r="N29" s="119" t="s">
        <v>54</v>
      </c>
      <c r="O29" s="119"/>
      <c r="P29" s="119"/>
      <c r="Q29" s="120" t="s">
        <v>55</v>
      </c>
      <c r="R29" s="121"/>
      <c r="S29" s="122"/>
      <c r="T29" s="120" t="s">
        <v>66</v>
      </c>
      <c r="U29" s="121"/>
      <c r="V29" s="121"/>
      <c r="W29" s="120" t="s">
        <v>54</v>
      </c>
      <c r="X29" s="121"/>
      <c r="Y29" s="122"/>
      <c r="Z29" s="119" t="s">
        <v>55</v>
      </c>
      <c r="AA29" s="119"/>
      <c r="AB29" s="119" t="s">
        <v>66</v>
      </c>
      <c r="AC29" s="119"/>
      <c r="AD29" s="120" t="s">
        <v>54</v>
      </c>
      <c r="AE29" s="121"/>
      <c r="AF29" s="122"/>
      <c r="AG29" s="119" t="s">
        <v>55</v>
      </c>
      <c r="AH29" s="119"/>
      <c r="AI29" s="119" t="s">
        <v>66</v>
      </c>
      <c r="AJ29" s="119"/>
      <c r="AK29" s="166"/>
    </row>
    <row r="30" spans="1:37" x14ac:dyDescent="0.2">
      <c r="A30" s="89"/>
      <c r="B30" s="117"/>
      <c r="C30" s="117"/>
      <c r="D30" s="117"/>
      <c r="E30" s="28"/>
      <c r="F30" s="29">
        <f>IF(E30=0,0,DAYS360(B30,E30+1))</f>
        <v>0</v>
      </c>
      <c r="G30" s="117"/>
      <c r="H30" s="117"/>
      <c r="I30" s="117"/>
      <c r="J30" s="28"/>
      <c r="K30" s="112">
        <f>IF(J30=0,0,DAYS360(G30,J30+1))</f>
        <v>0</v>
      </c>
      <c r="L30" s="113"/>
      <c r="M30" s="118"/>
      <c r="N30" s="117"/>
      <c r="O30" s="117"/>
      <c r="P30" s="117"/>
      <c r="Q30" s="114"/>
      <c r="R30" s="115"/>
      <c r="S30" s="116"/>
      <c r="T30" s="112">
        <f>IF(Q30=0,0,DAYS360(N30,Q30+1))</f>
        <v>0</v>
      </c>
      <c r="U30" s="113"/>
      <c r="V30" s="113"/>
      <c r="W30" s="114"/>
      <c r="X30" s="115"/>
      <c r="Y30" s="116"/>
      <c r="Z30" s="117"/>
      <c r="AA30" s="117"/>
      <c r="AB30" s="111">
        <f>IF(Z30=0,0,DAYS360(W30,Z30+1))</f>
        <v>0</v>
      </c>
      <c r="AC30" s="111"/>
      <c r="AD30" s="114"/>
      <c r="AE30" s="115"/>
      <c r="AF30" s="116"/>
      <c r="AG30" s="117"/>
      <c r="AH30" s="117"/>
      <c r="AI30" s="111">
        <f>IF(AG30=0,0,DAYS360(AD30,AG30+1))</f>
        <v>0</v>
      </c>
      <c r="AJ30" s="111"/>
      <c r="AK30" s="166"/>
    </row>
    <row r="31" spans="1:37" ht="11.45" customHeight="1" x14ac:dyDescent="0.2">
      <c r="A31" s="89"/>
      <c r="B31" s="117"/>
      <c r="C31" s="117"/>
      <c r="D31" s="117"/>
      <c r="E31" s="28"/>
      <c r="F31" s="29">
        <f t="shared" ref="F31:F39" si="0">IF(E31=0,0,DAYS360(B31,E31+1))</f>
        <v>0</v>
      </c>
      <c r="G31" s="117"/>
      <c r="H31" s="117"/>
      <c r="I31" s="117"/>
      <c r="J31" s="28"/>
      <c r="K31" s="112">
        <f>IF(J31=0,0,DAYS360(G31,J31+1))</f>
        <v>0</v>
      </c>
      <c r="L31" s="113"/>
      <c r="M31" s="118"/>
      <c r="N31" s="117"/>
      <c r="O31" s="117"/>
      <c r="P31" s="117"/>
      <c r="Q31" s="114"/>
      <c r="R31" s="115"/>
      <c r="S31" s="116"/>
      <c r="T31" s="112">
        <f t="shared" ref="T31:T39" si="1">IF(Q31=0,0,DAYS360(N31,Q31+1))</f>
        <v>0</v>
      </c>
      <c r="U31" s="113"/>
      <c r="V31" s="113"/>
      <c r="W31" s="117"/>
      <c r="X31" s="117"/>
      <c r="Y31" s="117"/>
      <c r="Z31" s="117"/>
      <c r="AA31" s="117"/>
      <c r="AB31" s="111">
        <f t="shared" ref="AB31:AB39" si="2">IF(Z31=0,0,DAYS360(W31,Z31+1))</f>
        <v>0</v>
      </c>
      <c r="AC31" s="111"/>
      <c r="AD31" s="114"/>
      <c r="AE31" s="115"/>
      <c r="AF31" s="116"/>
      <c r="AG31" s="114"/>
      <c r="AH31" s="116"/>
      <c r="AI31" s="111">
        <f t="shared" ref="AI31:AI39" si="3">IF(AG31=0,0,DAYS360(AD31,AG31+1))</f>
        <v>0</v>
      </c>
      <c r="AJ31" s="111"/>
      <c r="AK31" s="166"/>
    </row>
    <row r="32" spans="1:37" ht="11.45" customHeight="1" x14ac:dyDescent="0.2">
      <c r="A32" s="89"/>
      <c r="B32" s="117"/>
      <c r="C32" s="117"/>
      <c r="D32" s="117"/>
      <c r="E32" s="28"/>
      <c r="F32" s="29">
        <f t="shared" si="0"/>
        <v>0</v>
      </c>
      <c r="G32" s="117"/>
      <c r="H32" s="117"/>
      <c r="I32" s="117"/>
      <c r="J32" s="28"/>
      <c r="K32" s="112">
        <f t="shared" ref="K32:K39" si="4">IF(J32=0,0,DAYS360(G32,J32+1))</f>
        <v>0</v>
      </c>
      <c r="L32" s="113"/>
      <c r="M32" s="118"/>
      <c r="N32" s="117"/>
      <c r="O32" s="117"/>
      <c r="P32" s="117"/>
      <c r="Q32" s="114"/>
      <c r="R32" s="115"/>
      <c r="S32" s="116"/>
      <c r="T32" s="112">
        <f t="shared" si="1"/>
        <v>0</v>
      </c>
      <c r="U32" s="113"/>
      <c r="V32" s="113"/>
      <c r="W32" s="114"/>
      <c r="X32" s="115"/>
      <c r="Y32" s="116"/>
      <c r="Z32" s="117"/>
      <c r="AA32" s="117"/>
      <c r="AB32" s="111">
        <f t="shared" si="2"/>
        <v>0</v>
      </c>
      <c r="AC32" s="111"/>
      <c r="AD32" s="114"/>
      <c r="AE32" s="115"/>
      <c r="AF32" s="116"/>
      <c r="AG32" s="117"/>
      <c r="AH32" s="117"/>
      <c r="AI32" s="111">
        <f t="shared" si="3"/>
        <v>0</v>
      </c>
      <c r="AJ32" s="111"/>
      <c r="AK32" s="166"/>
    </row>
    <row r="33" spans="1:37" ht="11.45" customHeight="1" x14ac:dyDescent="0.2">
      <c r="A33" s="89"/>
      <c r="B33" s="117"/>
      <c r="C33" s="117"/>
      <c r="D33" s="117"/>
      <c r="E33" s="28"/>
      <c r="F33" s="29">
        <f t="shared" si="0"/>
        <v>0</v>
      </c>
      <c r="G33" s="117"/>
      <c r="H33" s="117"/>
      <c r="I33" s="117"/>
      <c r="J33" s="28"/>
      <c r="K33" s="112">
        <f t="shared" si="4"/>
        <v>0</v>
      </c>
      <c r="L33" s="113"/>
      <c r="M33" s="118"/>
      <c r="N33" s="117"/>
      <c r="O33" s="117"/>
      <c r="P33" s="117"/>
      <c r="Q33" s="114"/>
      <c r="R33" s="115"/>
      <c r="S33" s="116"/>
      <c r="T33" s="112">
        <f t="shared" si="1"/>
        <v>0</v>
      </c>
      <c r="U33" s="113"/>
      <c r="V33" s="113"/>
      <c r="W33" s="114"/>
      <c r="X33" s="115"/>
      <c r="Y33" s="116"/>
      <c r="Z33" s="117"/>
      <c r="AA33" s="117"/>
      <c r="AB33" s="111">
        <f t="shared" si="2"/>
        <v>0</v>
      </c>
      <c r="AC33" s="111"/>
      <c r="AD33" s="114"/>
      <c r="AE33" s="115"/>
      <c r="AF33" s="116"/>
      <c r="AG33" s="117"/>
      <c r="AH33" s="117"/>
      <c r="AI33" s="111">
        <f t="shared" si="3"/>
        <v>0</v>
      </c>
      <c r="AJ33" s="111"/>
      <c r="AK33" s="166"/>
    </row>
    <row r="34" spans="1:37" ht="11.45" customHeight="1" x14ac:dyDescent="0.2">
      <c r="A34" s="89"/>
      <c r="B34" s="117"/>
      <c r="C34" s="117"/>
      <c r="D34" s="117"/>
      <c r="E34" s="28"/>
      <c r="F34" s="29">
        <f t="shared" si="0"/>
        <v>0</v>
      </c>
      <c r="G34" s="117"/>
      <c r="H34" s="117"/>
      <c r="I34" s="117"/>
      <c r="J34" s="28"/>
      <c r="K34" s="112">
        <f t="shared" si="4"/>
        <v>0</v>
      </c>
      <c r="L34" s="113"/>
      <c r="M34" s="118"/>
      <c r="N34" s="117"/>
      <c r="O34" s="117"/>
      <c r="P34" s="117"/>
      <c r="Q34" s="114"/>
      <c r="R34" s="115"/>
      <c r="S34" s="116"/>
      <c r="T34" s="112">
        <f t="shared" si="1"/>
        <v>0</v>
      </c>
      <c r="U34" s="113"/>
      <c r="V34" s="113"/>
      <c r="W34" s="114"/>
      <c r="X34" s="115"/>
      <c r="Y34" s="116"/>
      <c r="Z34" s="117"/>
      <c r="AA34" s="117"/>
      <c r="AB34" s="111">
        <f t="shared" si="2"/>
        <v>0</v>
      </c>
      <c r="AC34" s="111"/>
      <c r="AD34" s="114"/>
      <c r="AE34" s="115"/>
      <c r="AF34" s="116"/>
      <c r="AG34" s="117"/>
      <c r="AH34" s="117"/>
      <c r="AI34" s="111">
        <f t="shared" si="3"/>
        <v>0</v>
      </c>
      <c r="AJ34" s="111"/>
      <c r="AK34" s="166"/>
    </row>
    <row r="35" spans="1:37" ht="11.45" customHeight="1" x14ac:dyDescent="0.2">
      <c r="A35" s="89"/>
      <c r="B35" s="117"/>
      <c r="C35" s="117"/>
      <c r="D35" s="117"/>
      <c r="E35" s="28"/>
      <c r="F35" s="29">
        <f t="shared" si="0"/>
        <v>0</v>
      </c>
      <c r="G35" s="117"/>
      <c r="H35" s="117"/>
      <c r="I35" s="117"/>
      <c r="J35" s="28"/>
      <c r="K35" s="112">
        <f t="shared" si="4"/>
        <v>0</v>
      </c>
      <c r="L35" s="113"/>
      <c r="M35" s="118"/>
      <c r="N35" s="117"/>
      <c r="O35" s="117"/>
      <c r="P35" s="117"/>
      <c r="Q35" s="114"/>
      <c r="R35" s="115"/>
      <c r="S35" s="116"/>
      <c r="T35" s="112">
        <f t="shared" si="1"/>
        <v>0</v>
      </c>
      <c r="U35" s="113"/>
      <c r="V35" s="113"/>
      <c r="W35" s="114"/>
      <c r="X35" s="115"/>
      <c r="Y35" s="116"/>
      <c r="Z35" s="117"/>
      <c r="AA35" s="117"/>
      <c r="AB35" s="111">
        <f t="shared" si="2"/>
        <v>0</v>
      </c>
      <c r="AC35" s="111"/>
      <c r="AD35" s="114"/>
      <c r="AE35" s="115"/>
      <c r="AF35" s="116"/>
      <c r="AG35" s="117"/>
      <c r="AH35" s="117"/>
      <c r="AI35" s="111">
        <f t="shared" si="3"/>
        <v>0</v>
      </c>
      <c r="AJ35" s="111"/>
      <c r="AK35" s="166"/>
    </row>
    <row r="36" spans="1:37" ht="11.45" customHeight="1" x14ac:dyDescent="0.2">
      <c r="A36" s="89"/>
      <c r="B36" s="117"/>
      <c r="C36" s="117"/>
      <c r="D36" s="117"/>
      <c r="E36" s="28"/>
      <c r="F36" s="29">
        <f t="shared" si="0"/>
        <v>0</v>
      </c>
      <c r="G36" s="117"/>
      <c r="H36" s="117"/>
      <c r="I36" s="117"/>
      <c r="J36" s="28"/>
      <c r="K36" s="112">
        <f t="shared" si="4"/>
        <v>0</v>
      </c>
      <c r="L36" s="113"/>
      <c r="M36" s="118"/>
      <c r="N36" s="117"/>
      <c r="O36" s="117"/>
      <c r="P36" s="117"/>
      <c r="Q36" s="114"/>
      <c r="R36" s="115"/>
      <c r="S36" s="116"/>
      <c r="T36" s="112">
        <f t="shared" si="1"/>
        <v>0</v>
      </c>
      <c r="U36" s="113"/>
      <c r="V36" s="113"/>
      <c r="W36" s="114"/>
      <c r="X36" s="115"/>
      <c r="Y36" s="116"/>
      <c r="Z36" s="117"/>
      <c r="AA36" s="117"/>
      <c r="AB36" s="111">
        <f t="shared" si="2"/>
        <v>0</v>
      </c>
      <c r="AC36" s="111"/>
      <c r="AD36" s="114"/>
      <c r="AE36" s="115"/>
      <c r="AF36" s="116"/>
      <c r="AG36" s="117"/>
      <c r="AH36" s="117"/>
      <c r="AI36" s="111">
        <f t="shared" si="3"/>
        <v>0</v>
      </c>
      <c r="AJ36" s="111"/>
      <c r="AK36" s="166"/>
    </row>
    <row r="37" spans="1:37" ht="11.45" customHeight="1" x14ac:dyDescent="0.2">
      <c r="A37" s="89"/>
      <c r="B37" s="117"/>
      <c r="C37" s="117"/>
      <c r="D37" s="117"/>
      <c r="E37" s="28"/>
      <c r="F37" s="29">
        <f t="shared" si="0"/>
        <v>0</v>
      </c>
      <c r="G37" s="117"/>
      <c r="H37" s="117"/>
      <c r="I37" s="117"/>
      <c r="J37" s="28"/>
      <c r="K37" s="112">
        <f t="shared" si="4"/>
        <v>0</v>
      </c>
      <c r="L37" s="113"/>
      <c r="M37" s="118"/>
      <c r="N37" s="117"/>
      <c r="O37" s="117"/>
      <c r="P37" s="117"/>
      <c r="Q37" s="114"/>
      <c r="R37" s="115"/>
      <c r="S37" s="116"/>
      <c r="T37" s="112">
        <f t="shared" si="1"/>
        <v>0</v>
      </c>
      <c r="U37" s="113"/>
      <c r="V37" s="113"/>
      <c r="W37" s="114"/>
      <c r="X37" s="115"/>
      <c r="Y37" s="116"/>
      <c r="Z37" s="117"/>
      <c r="AA37" s="117"/>
      <c r="AB37" s="111">
        <f t="shared" si="2"/>
        <v>0</v>
      </c>
      <c r="AC37" s="111"/>
      <c r="AD37" s="114"/>
      <c r="AE37" s="115"/>
      <c r="AF37" s="116"/>
      <c r="AG37" s="117"/>
      <c r="AH37" s="117"/>
      <c r="AI37" s="111">
        <f t="shared" si="3"/>
        <v>0</v>
      </c>
      <c r="AJ37" s="111"/>
      <c r="AK37" s="166"/>
    </row>
    <row r="38" spans="1:37" ht="11.45" customHeight="1" x14ac:dyDescent="0.2">
      <c r="A38" s="89"/>
      <c r="B38" s="117"/>
      <c r="C38" s="117"/>
      <c r="D38" s="117"/>
      <c r="E38" s="28"/>
      <c r="F38" s="29">
        <f t="shared" si="0"/>
        <v>0</v>
      </c>
      <c r="G38" s="117"/>
      <c r="H38" s="117"/>
      <c r="I38" s="117"/>
      <c r="J38" s="28"/>
      <c r="K38" s="112">
        <f t="shared" si="4"/>
        <v>0</v>
      </c>
      <c r="L38" s="113"/>
      <c r="M38" s="118"/>
      <c r="N38" s="117"/>
      <c r="O38" s="117"/>
      <c r="P38" s="117"/>
      <c r="Q38" s="114"/>
      <c r="R38" s="115"/>
      <c r="S38" s="116"/>
      <c r="T38" s="112">
        <f t="shared" si="1"/>
        <v>0</v>
      </c>
      <c r="U38" s="113"/>
      <c r="V38" s="113"/>
      <c r="W38" s="114"/>
      <c r="X38" s="115"/>
      <c r="Y38" s="116"/>
      <c r="Z38" s="117"/>
      <c r="AA38" s="117"/>
      <c r="AB38" s="111">
        <f t="shared" si="2"/>
        <v>0</v>
      </c>
      <c r="AC38" s="111"/>
      <c r="AD38" s="114"/>
      <c r="AE38" s="115"/>
      <c r="AF38" s="116"/>
      <c r="AG38" s="117"/>
      <c r="AH38" s="117"/>
      <c r="AI38" s="111">
        <f t="shared" si="3"/>
        <v>0</v>
      </c>
      <c r="AJ38" s="111"/>
      <c r="AK38" s="166"/>
    </row>
    <row r="39" spans="1:37" ht="11.45" customHeight="1" x14ac:dyDescent="0.2">
      <c r="A39" s="89"/>
      <c r="B39" s="117"/>
      <c r="C39" s="117"/>
      <c r="D39" s="117"/>
      <c r="E39" s="28"/>
      <c r="F39" s="29">
        <f t="shared" si="0"/>
        <v>0</v>
      </c>
      <c r="G39" s="117"/>
      <c r="H39" s="117"/>
      <c r="I39" s="117"/>
      <c r="J39" s="28"/>
      <c r="K39" s="112">
        <f t="shared" si="4"/>
        <v>0</v>
      </c>
      <c r="L39" s="113"/>
      <c r="M39" s="118"/>
      <c r="N39" s="117"/>
      <c r="O39" s="117"/>
      <c r="P39" s="117"/>
      <c r="Q39" s="114"/>
      <c r="R39" s="115"/>
      <c r="S39" s="116"/>
      <c r="T39" s="112">
        <f t="shared" si="1"/>
        <v>0</v>
      </c>
      <c r="U39" s="113"/>
      <c r="V39" s="113"/>
      <c r="W39" s="114"/>
      <c r="X39" s="115"/>
      <c r="Y39" s="116"/>
      <c r="Z39" s="117"/>
      <c r="AA39" s="117"/>
      <c r="AB39" s="111">
        <f t="shared" si="2"/>
        <v>0</v>
      </c>
      <c r="AC39" s="111"/>
      <c r="AD39" s="114"/>
      <c r="AE39" s="115"/>
      <c r="AF39" s="116"/>
      <c r="AG39" s="117"/>
      <c r="AH39" s="117"/>
      <c r="AI39" s="111">
        <f t="shared" si="3"/>
        <v>0</v>
      </c>
      <c r="AJ39" s="111"/>
      <c r="AK39" s="166"/>
    </row>
    <row r="40" spans="1:37" ht="11.45" customHeight="1" x14ac:dyDescent="0.2">
      <c r="A40" s="89"/>
      <c r="B40" s="161" t="s">
        <v>56</v>
      </c>
      <c r="C40" s="161"/>
      <c r="D40" s="161"/>
      <c r="E40" s="161"/>
      <c r="F40" s="34">
        <f>INT(SUM(F30:F39)/30)</f>
        <v>0</v>
      </c>
      <c r="G40" s="161" t="s">
        <v>56</v>
      </c>
      <c r="H40" s="161"/>
      <c r="I40" s="161"/>
      <c r="J40" s="161"/>
      <c r="K40" s="162">
        <f>INT(SUM(K30:M39)/30)</f>
        <v>0</v>
      </c>
      <c r="L40" s="163"/>
      <c r="M40" s="164"/>
      <c r="N40" s="161" t="s">
        <v>56</v>
      </c>
      <c r="O40" s="161"/>
      <c r="P40" s="161"/>
      <c r="Q40" s="161"/>
      <c r="R40" s="161"/>
      <c r="S40" s="161"/>
      <c r="T40" s="162">
        <f>INT(SUM(T30:V39)/30)</f>
        <v>0</v>
      </c>
      <c r="U40" s="163"/>
      <c r="V40" s="164"/>
      <c r="W40" s="158" t="s">
        <v>56</v>
      </c>
      <c r="X40" s="159"/>
      <c r="Y40" s="159"/>
      <c r="Z40" s="159"/>
      <c r="AA40" s="160"/>
      <c r="AB40" s="157">
        <f>INT(SUM(AB30:AC39)/30)</f>
        <v>0</v>
      </c>
      <c r="AC40" s="157"/>
      <c r="AD40" s="158" t="s">
        <v>56</v>
      </c>
      <c r="AE40" s="159"/>
      <c r="AF40" s="159"/>
      <c r="AG40" s="159"/>
      <c r="AH40" s="160"/>
      <c r="AI40" s="157">
        <f>INT(SUM(AI30:AJ39)/30)</f>
        <v>0</v>
      </c>
      <c r="AJ40" s="157"/>
      <c r="AK40" s="166"/>
    </row>
    <row r="41" spans="1:37" ht="11.45" customHeight="1" x14ac:dyDescent="0.2">
      <c r="A41" s="89"/>
      <c r="B41" s="161" t="s">
        <v>57</v>
      </c>
      <c r="C41" s="161"/>
      <c r="D41" s="161"/>
      <c r="E41" s="161"/>
      <c r="F41" s="34">
        <f>SUM(F30:F39)-F40*30</f>
        <v>0</v>
      </c>
      <c r="G41" s="161" t="s">
        <v>57</v>
      </c>
      <c r="H41" s="161"/>
      <c r="I41" s="161"/>
      <c r="J41" s="161"/>
      <c r="K41" s="162">
        <f>SUM(K30:M39)-K40*30</f>
        <v>0</v>
      </c>
      <c r="L41" s="163"/>
      <c r="M41" s="164"/>
      <c r="N41" s="161" t="s">
        <v>57</v>
      </c>
      <c r="O41" s="161"/>
      <c r="P41" s="161"/>
      <c r="Q41" s="161"/>
      <c r="R41" s="161"/>
      <c r="S41" s="161"/>
      <c r="T41" s="162">
        <f>SUM(T30:V39)-T40*30</f>
        <v>0</v>
      </c>
      <c r="U41" s="163"/>
      <c r="V41" s="164"/>
      <c r="W41" s="158" t="s">
        <v>57</v>
      </c>
      <c r="X41" s="159"/>
      <c r="Y41" s="159"/>
      <c r="Z41" s="159"/>
      <c r="AA41" s="160"/>
      <c r="AB41" s="157">
        <f>SUM(AB30:AC39)-AB40*30</f>
        <v>0</v>
      </c>
      <c r="AC41" s="157"/>
      <c r="AD41" s="158" t="s">
        <v>57</v>
      </c>
      <c r="AE41" s="159"/>
      <c r="AF41" s="159"/>
      <c r="AG41" s="159"/>
      <c r="AH41" s="160"/>
      <c r="AI41" s="157">
        <f>SUM(AI30:AJ39)-AI40*30</f>
        <v>0</v>
      </c>
      <c r="AJ41" s="157"/>
      <c r="AK41" s="166"/>
    </row>
    <row r="42" spans="1:37" ht="11.45" customHeight="1" x14ac:dyDescent="0.2">
      <c r="A42" s="89"/>
      <c r="B42" s="137" t="s">
        <v>65</v>
      </c>
      <c r="C42" s="137"/>
      <c r="D42" s="137"/>
      <c r="E42" s="137"/>
      <c r="F42" s="33">
        <f>F40*0.5+IF(F41&gt;15,0.5,0)</f>
        <v>0</v>
      </c>
      <c r="G42" s="137" t="s">
        <v>65</v>
      </c>
      <c r="H42" s="137"/>
      <c r="I42" s="137"/>
      <c r="J42" s="137"/>
      <c r="K42" s="138">
        <f>K40*0.5+IF(K41&gt;15,0.5,0)</f>
        <v>0</v>
      </c>
      <c r="L42" s="139"/>
      <c r="M42" s="140"/>
      <c r="N42" s="137" t="s">
        <v>65</v>
      </c>
      <c r="O42" s="137"/>
      <c r="P42" s="137"/>
      <c r="Q42" s="137"/>
      <c r="R42" s="137"/>
      <c r="S42" s="137"/>
      <c r="T42" s="138">
        <f>T40*0.5+IF(T41&gt;15,0.5,0)</f>
        <v>0</v>
      </c>
      <c r="U42" s="139"/>
      <c r="V42" s="140"/>
      <c r="W42" s="127" t="s">
        <v>65</v>
      </c>
      <c r="X42" s="128"/>
      <c r="Y42" s="128"/>
      <c r="Z42" s="128"/>
      <c r="AA42" s="129"/>
      <c r="AB42" s="130">
        <f>AB40*0.5+IF(AB41&gt;15,0.5,0)</f>
        <v>0</v>
      </c>
      <c r="AC42" s="130"/>
      <c r="AD42" s="127" t="s">
        <v>65</v>
      </c>
      <c r="AE42" s="128"/>
      <c r="AF42" s="128"/>
      <c r="AG42" s="128"/>
      <c r="AH42" s="129"/>
      <c r="AI42" s="130">
        <f>AI40*0.5+IF(AI41&gt;15,0.5,0)</f>
        <v>0</v>
      </c>
      <c r="AJ42" s="130"/>
      <c r="AK42" s="166"/>
    </row>
    <row r="43" spans="1:37" ht="11.45" customHeight="1" x14ac:dyDescent="0.2">
      <c r="A43" s="89"/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66"/>
    </row>
    <row r="44" spans="1:37" ht="11.45" customHeight="1" x14ac:dyDescent="0.2">
      <c r="A44" s="89"/>
      <c r="B44" s="133" t="s">
        <v>53</v>
      </c>
      <c r="C44" s="133"/>
      <c r="D44" s="133"/>
      <c r="E44" s="134"/>
      <c r="F44" s="135"/>
      <c r="G44" s="133" t="s">
        <v>53</v>
      </c>
      <c r="H44" s="133"/>
      <c r="I44" s="133"/>
      <c r="J44" s="134"/>
      <c r="K44" s="136"/>
      <c r="L44" s="136"/>
      <c r="M44" s="136"/>
      <c r="N44" s="133" t="s">
        <v>53</v>
      </c>
      <c r="O44" s="133"/>
      <c r="P44" s="133"/>
      <c r="Q44" s="134"/>
      <c r="R44" s="136"/>
      <c r="S44" s="136"/>
      <c r="T44" s="136"/>
      <c r="U44" s="136"/>
      <c r="V44" s="135"/>
      <c r="W44" s="124" t="s">
        <v>53</v>
      </c>
      <c r="X44" s="125"/>
      <c r="Y44" s="126"/>
      <c r="Z44" s="123"/>
      <c r="AA44" s="123"/>
      <c r="AB44" s="123"/>
      <c r="AC44" s="123"/>
      <c r="AD44" s="124" t="s">
        <v>53</v>
      </c>
      <c r="AE44" s="125"/>
      <c r="AF44" s="126"/>
      <c r="AG44" s="123"/>
      <c r="AH44" s="123"/>
      <c r="AI44" s="123"/>
      <c r="AJ44" s="123"/>
      <c r="AK44" s="166"/>
    </row>
    <row r="45" spans="1:37" x14ac:dyDescent="0.2">
      <c r="A45" s="89"/>
      <c r="B45" s="119" t="s">
        <v>54</v>
      </c>
      <c r="C45" s="119"/>
      <c r="D45" s="119"/>
      <c r="E45" s="30" t="s">
        <v>55</v>
      </c>
      <c r="F45" s="11" t="s">
        <v>66</v>
      </c>
      <c r="G45" s="119" t="s">
        <v>54</v>
      </c>
      <c r="H45" s="119"/>
      <c r="I45" s="119"/>
      <c r="J45" s="30" t="s">
        <v>55</v>
      </c>
      <c r="K45" s="120" t="s">
        <v>66</v>
      </c>
      <c r="L45" s="121"/>
      <c r="M45" s="122"/>
      <c r="N45" s="119" t="s">
        <v>54</v>
      </c>
      <c r="O45" s="119"/>
      <c r="P45" s="119"/>
      <c r="Q45" s="120" t="s">
        <v>55</v>
      </c>
      <c r="R45" s="121"/>
      <c r="S45" s="122"/>
      <c r="T45" s="120" t="s">
        <v>66</v>
      </c>
      <c r="U45" s="121"/>
      <c r="V45" s="121"/>
      <c r="W45" s="120" t="s">
        <v>54</v>
      </c>
      <c r="X45" s="121"/>
      <c r="Y45" s="122"/>
      <c r="Z45" s="119" t="s">
        <v>55</v>
      </c>
      <c r="AA45" s="119"/>
      <c r="AB45" s="119" t="s">
        <v>66</v>
      </c>
      <c r="AC45" s="119"/>
      <c r="AD45" s="120" t="s">
        <v>54</v>
      </c>
      <c r="AE45" s="121"/>
      <c r="AF45" s="122"/>
      <c r="AG45" s="119" t="s">
        <v>55</v>
      </c>
      <c r="AH45" s="119"/>
      <c r="AI45" s="119" t="s">
        <v>66</v>
      </c>
      <c r="AJ45" s="119"/>
      <c r="AK45" s="166"/>
    </row>
    <row r="46" spans="1:37" x14ac:dyDescent="0.2">
      <c r="A46" s="89"/>
      <c r="B46" s="117"/>
      <c r="C46" s="117"/>
      <c r="D46" s="117"/>
      <c r="E46" s="28"/>
      <c r="F46" s="29">
        <f>IF(E46=0,0,DAYS360(B46,E46+1))</f>
        <v>0</v>
      </c>
      <c r="G46" s="117"/>
      <c r="H46" s="117"/>
      <c r="I46" s="117"/>
      <c r="J46" s="28"/>
      <c r="K46" s="112">
        <f>IF(J46=0,0,DAYS360(G46,J46+1))</f>
        <v>0</v>
      </c>
      <c r="L46" s="113"/>
      <c r="M46" s="118"/>
      <c r="N46" s="117"/>
      <c r="O46" s="117"/>
      <c r="P46" s="117"/>
      <c r="Q46" s="114"/>
      <c r="R46" s="115"/>
      <c r="S46" s="116"/>
      <c r="T46" s="112">
        <f>IF(Q46=0,0,DAYS360(N46,Q46+1))</f>
        <v>0</v>
      </c>
      <c r="U46" s="113"/>
      <c r="V46" s="113"/>
      <c r="W46" s="114"/>
      <c r="X46" s="115"/>
      <c r="Y46" s="116"/>
      <c r="Z46" s="117"/>
      <c r="AA46" s="117"/>
      <c r="AB46" s="111">
        <f>IF(Z46=0,0,DAYS360(W46,Z46+1))</f>
        <v>0</v>
      </c>
      <c r="AC46" s="111"/>
      <c r="AD46" s="114"/>
      <c r="AE46" s="115"/>
      <c r="AF46" s="116"/>
      <c r="AG46" s="117"/>
      <c r="AH46" s="117"/>
      <c r="AI46" s="111">
        <f>IF(AG46=0,0,DAYS360(AD46,AG46+1))</f>
        <v>0</v>
      </c>
      <c r="AJ46" s="111"/>
      <c r="AK46" s="166"/>
    </row>
    <row r="47" spans="1:37" ht="11.45" customHeight="1" x14ac:dyDescent="0.2">
      <c r="A47" s="89"/>
      <c r="B47" s="117"/>
      <c r="C47" s="117"/>
      <c r="D47" s="117"/>
      <c r="E47" s="28"/>
      <c r="F47" s="29">
        <f t="shared" ref="F47:F55" si="5">IF(E47=0,0,DAYS360(B47,E47+1))</f>
        <v>0</v>
      </c>
      <c r="G47" s="117"/>
      <c r="H47" s="117"/>
      <c r="I47" s="117"/>
      <c r="J47" s="28"/>
      <c r="K47" s="112">
        <f>IF(J47=0,0,DAYS360(G47,J47+1))</f>
        <v>0</v>
      </c>
      <c r="L47" s="113"/>
      <c r="M47" s="118"/>
      <c r="N47" s="117"/>
      <c r="O47" s="117"/>
      <c r="P47" s="117"/>
      <c r="Q47" s="114"/>
      <c r="R47" s="115"/>
      <c r="S47" s="116"/>
      <c r="T47" s="112">
        <f t="shared" ref="T47:T55" si="6">IF(Q47=0,0,DAYS360(N47,Q47+1))</f>
        <v>0</v>
      </c>
      <c r="U47" s="113"/>
      <c r="V47" s="113"/>
      <c r="W47" s="117"/>
      <c r="X47" s="117"/>
      <c r="Y47" s="117"/>
      <c r="Z47" s="117"/>
      <c r="AA47" s="117"/>
      <c r="AB47" s="111">
        <f t="shared" ref="AB47:AB55" si="7">IF(Z47=0,0,DAYS360(W47,Z47+1))</f>
        <v>0</v>
      </c>
      <c r="AC47" s="111"/>
      <c r="AD47" s="114"/>
      <c r="AE47" s="115"/>
      <c r="AF47" s="116"/>
      <c r="AG47" s="114"/>
      <c r="AH47" s="116"/>
      <c r="AI47" s="111">
        <f t="shared" ref="AI47:AI55" si="8">IF(AG47=0,0,DAYS360(AD47,AG47+1))</f>
        <v>0</v>
      </c>
      <c r="AJ47" s="111"/>
      <c r="AK47" s="166"/>
    </row>
    <row r="48" spans="1:37" ht="11.45" customHeight="1" x14ac:dyDescent="0.2">
      <c r="A48" s="89"/>
      <c r="B48" s="117"/>
      <c r="C48" s="117"/>
      <c r="D48" s="117"/>
      <c r="E48" s="28"/>
      <c r="F48" s="29">
        <f t="shared" si="5"/>
        <v>0</v>
      </c>
      <c r="G48" s="117"/>
      <c r="H48" s="117"/>
      <c r="I48" s="117"/>
      <c r="J48" s="22"/>
      <c r="K48" s="112">
        <f t="shared" ref="K48:K55" si="9">IF(J48=0,0,DAYS360(G48,J48+1))</f>
        <v>0</v>
      </c>
      <c r="L48" s="113"/>
      <c r="M48" s="118"/>
      <c r="N48" s="117"/>
      <c r="O48" s="117"/>
      <c r="P48" s="117"/>
      <c r="Q48" s="114"/>
      <c r="R48" s="115"/>
      <c r="S48" s="116"/>
      <c r="T48" s="112">
        <f t="shared" si="6"/>
        <v>0</v>
      </c>
      <c r="U48" s="113"/>
      <c r="V48" s="113"/>
      <c r="W48" s="114"/>
      <c r="X48" s="115"/>
      <c r="Y48" s="116"/>
      <c r="Z48" s="117"/>
      <c r="AA48" s="117"/>
      <c r="AB48" s="111">
        <f t="shared" si="7"/>
        <v>0</v>
      </c>
      <c r="AC48" s="111"/>
      <c r="AD48" s="114"/>
      <c r="AE48" s="115"/>
      <c r="AF48" s="116"/>
      <c r="AG48" s="117"/>
      <c r="AH48" s="117"/>
      <c r="AI48" s="111">
        <f t="shared" si="8"/>
        <v>0</v>
      </c>
      <c r="AJ48" s="111"/>
      <c r="AK48" s="166"/>
    </row>
    <row r="49" spans="1:37" ht="11.45" customHeight="1" x14ac:dyDescent="0.2">
      <c r="A49" s="89"/>
      <c r="B49" s="117"/>
      <c r="C49" s="117"/>
      <c r="D49" s="117"/>
      <c r="E49" s="28"/>
      <c r="F49" s="29">
        <f t="shared" si="5"/>
        <v>0</v>
      </c>
      <c r="G49" s="117"/>
      <c r="H49" s="117"/>
      <c r="I49" s="117"/>
      <c r="J49" s="22"/>
      <c r="K49" s="112">
        <f t="shared" si="9"/>
        <v>0</v>
      </c>
      <c r="L49" s="113"/>
      <c r="M49" s="118"/>
      <c r="N49" s="117"/>
      <c r="O49" s="117"/>
      <c r="P49" s="117"/>
      <c r="Q49" s="114"/>
      <c r="R49" s="115"/>
      <c r="S49" s="116"/>
      <c r="T49" s="112">
        <f t="shared" si="6"/>
        <v>0</v>
      </c>
      <c r="U49" s="113"/>
      <c r="V49" s="113"/>
      <c r="W49" s="114"/>
      <c r="X49" s="115"/>
      <c r="Y49" s="116"/>
      <c r="Z49" s="117"/>
      <c r="AA49" s="117"/>
      <c r="AB49" s="111">
        <f t="shared" si="7"/>
        <v>0</v>
      </c>
      <c r="AC49" s="111"/>
      <c r="AD49" s="114"/>
      <c r="AE49" s="115"/>
      <c r="AF49" s="116"/>
      <c r="AG49" s="117"/>
      <c r="AH49" s="117"/>
      <c r="AI49" s="111">
        <f t="shared" si="8"/>
        <v>0</v>
      </c>
      <c r="AJ49" s="111"/>
      <c r="AK49" s="166"/>
    </row>
    <row r="50" spans="1:37" ht="11.45" customHeight="1" x14ac:dyDescent="0.2">
      <c r="A50" s="89"/>
      <c r="B50" s="117"/>
      <c r="C50" s="117"/>
      <c r="D50" s="117"/>
      <c r="E50" s="28"/>
      <c r="F50" s="29">
        <f t="shared" si="5"/>
        <v>0</v>
      </c>
      <c r="G50" s="117"/>
      <c r="H50" s="117"/>
      <c r="I50" s="117"/>
      <c r="J50" s="22"/>
      <c r="K50" s="112">
        <f t="shared" si="9"/>
        <v>0</v>
      </c>
      <c r="L50" s="113"/>
      <c r="M50" s="118"/>
      <c r="N50" s="117"/>
      <c r="O50" s="117"/>
      <c r="P50" s="117"/>
      <c r="Q50" s="114"/>
      <c r="R50" s="115"/>
      <c r="S50" s="116"/>
      <c r="T50" s="112">
        <f t="shared" si="6"/>
        <v>0</v>
      </c>
      <c r="U50" s="113"/>
      <c r="V50" s="113"/>
      <c r="W50" s="114"/>
      <c r="X50" s="115"/>
      <c r="Y50" s="116"/>
      <c r="Z50" s="117"/>
      <c r="AA50" s="117"/>
      <c r="AB50" s="111">
        <f t="shared" si="7"/>
        <v>0</v>
      </c>
      <c r="AC50" s="111"/>
      <c r="AD50" s="114"/>
      <c r="AE50" s="115"/>
      <c r="AF50" s="116"/>
      <c r="AG50" s="117"/>
      <c r="AH50" s="117"/>
      <c r="AI50" s="111">
        <f t="shared" si="8"/>
        <v>0</v>
      </c>
      <c r="AJ50" s="111"/>
      <c r="AK50" s="166"/>
    </row>
    <row r="51" spans="1:37" ht="11.45" customHeight="1" x14ac:dyDescent="0.2">
      <c r="A51" s="89"/>
      <c r="B51" s="117"/>
      <c r="C51" s="117"/>
      <c r="D51" s="117"/>
      <c r="E51" s="28"/>
      <c r="F51" s="29">
        <f t="shared" si="5"/>
        <v>0</v>
      </c>
      <c r="G51" s="117"/>
      <c r="H51" s="117"/>
      <c r="I51" s="117"/>
      <c r="J51" s="22"/>
      <c r="K51" s="112">
        <f t="shared" si="9"/>
        <v>0</v>
      </c>
      <c r="L51" s="113"/>
      <c r="M51" s="118"/>
      <c r="N51" s="117"/>
      <c r="O51" s="117"/>
      <c r="P51" s="117"/>
      <c r="Q51" s="114"/>
      <c r="R51" s="115"/>
      <c r="S51" s="116"/>
      <c r="T51" s="112">
        <f t="shared" si="6"/>
        <v>0</v>
      </c>
      <c r="U51" s="113"/>
      <c r="V51" s="113"/>
      <c r="W51" s="114"/>
      <c r="X51" s="115"/>
      <c r="Y51" s="116"/>
      <c r="Z51" s="117"/>
      <c r="AA51" s="117"/>
      <c r="AB51" s="111">
        <f t="shared" si="7"/>
        <v>0</v>
      </c>
      <c r="AC51" s="111"/>
      <c r="AD51" s="114"/>
      <c r="AE51" s="115"/>
      <c r="AF51" s="116"/>
      <c r="AG51" s="117"/>
      <c r="AH51" s="117"/>
      <c r="AI51" s="111">
        <f t="shared" si="8"/>
        <v>0</v>
      </c>
      <c r="AJ51" s="111"/>
      <c r="AK51" s="166"/>
    </row>
    <row r="52" spans="1:37" ht="11.45" customHeight="1" x14ac:dyDescent="0.2">
      <c r="A52" s="89"/>
      <c r="B52" s="117"/>
      <c r="C52" s="117"/>
      <c r="D52" s="117"/>
      <c r="E52" s="28"/>
      <c r="F52" s="29">
        <f t="shared" si="5"/>
        <v>0</v>
      </c>
      <c r="G52" s="117"/>
      <c r="H52" s="117"/>
      <c r="I52" s="117"/>
      <c r="J52" s="22"/>
      <c r="K52" s="112">
        <f t="shared" si="9"/>
        <v>0</v>
      </c>
      <c r="L52" s="113"/>
      <c r="M52" s="118"/>
      <c r="N52" s="117"/>
      <c r="O52" s="117"/>
      <c r="P52" s="117"/>
      <c r="Q52" s="114"/>
      <c r="R52" s="115"/>
      <c r="S52" s="116"/>
      <c r="T52" s="112">
        <f t="shared" si="6"/>
        <v>0</v>
      </c>
      <c r="U52" s="113"/>
      <c r="V52" s="113"/>
      <c r="W52" s="114"/>
      <c r="X52" s="115"/>
      <c r="Y52" s="116"/>
      <c r="Z52" s="117"/>
      <c r="AA52" s="117"/>
      <c r="AB52" s="111">
        <f t="shared" si="7"/>
        <v>0</v>
      </c>
      <c r="AC52" s="111"/>
      <c r="AD52" s="114"/>
      <c r="AE52" s="115"/>
      <c r="AF52" s="116"/>
      <c r="AG52" s="117"/>
      <c r="AH52" s="117"/>
      <c r="AI52" s="111">
        <f t="shared" si="8"/>
        <v>0</v>
      </c>
      <c r="AJ52" s="111"/>
      <c r="AK52" s="166"/>
    </row>
    <row r="53" spans="1:37" ht="11.45" customHeight="1" x14ac:dyDescent="0.2">
      <c r="A53" s="89"/>
      <c r="B53" s="117"/>
      <c r="C53" s="117"/>
      <c r="D53" s="117"/>
      <c r="E53" s="28"/>
      <c r="F53" s="29">
        <f t="shared" si="5"/>
        <v>0</v>
      </c>
      <c r="G53" s="117"/>
      <c r="H53" s="117"/>
      <c r="I53" s="117"/>
      <c r="J53" s="22"/>
      <c r="K53" s="112">
        <f t="shared" si="9"/>
        <v>0</v>
      </c>
      <c r="L53" s="113"/>
      <c r="M53" s="118"/>
      <c r="N53" s="117"/>
      <c r="O53" s="117"/>
      <c r="P53" s="117"/>
      <c r="Q53" s="114"/>
      <c r="R53" s="115"/>
      <c r="S53" s="116"/>
      <c r="T53" s="112">
        <f t="shared" si="6"/>
        <v>0</v>
      </c>
      <c r="U53" s="113"/>
      <c r="V53" s="113"/>
      <c r="W53" s="114"/>
      <c r="X53" s="115"/>
      <c r="Y53" s="116"/>
      <c r="Z53" s="117"/>
      <c r="AA53" s="117"/>
      <c r="AB53" s="111">
        <f t="shared" si="7"/>
        <v>0</v>
      </c>
      <c r="AC53" s="111"/>
      <c r="AD53" s="114"/>
      <c r="AE53" s="115"/>
      <c r="AF53" s="116"/>
      <c r="AG53" s="117"/>
      <c r="AH53" s="117"/>
      <c r="AI53" s="111">
        <f t="shared" si="8"/>
        <v>0</v>
      </c>
      <c r="AJ53" s="111"/>
      <c r="AK53" s="166"/>
    </row>
    <row r="54" spans="1:37" ht="11.45" customHeight="1" x14ac:dyDescent="0.2">
      <c r="A54" s="89"/>
      <c r="B54" s="117"/>
      <c r="C54" s="117"/>
      <c r="D54" s="117"/>
      <c r="E54" s="28"/>
      <c r="F54" s="29">
        <f t="shared" si="5"/>
        <v>0</v>
      </c>
      <c r="G54" s="117"/>
      <c r="H54" s="117"/>
      <c r="I54" s="117"/>
      <c r="J54" s="22"/>
      <c r="K54" s="112">
        <f t="shared" si="9"/>
        <v>0</v>
      </c>
      <c r="L54" s="113"/>
      <c r="M54" s="118"/>
      <c r="N54" s="117"/>
      <c r="O54" s="117"/>
      <c r="P54" s="117"/>
      <c r="Q54" s="114"/>
      <c r="R54" s="115"/>
      <c r="S54" s="116"/>
      <c r="T54" s="112">
        <f t="shared" si="6"/>
        <v>0</v>
      </c>
      <c r="U54" s="113"/>
      <c r="V54" s="113"/>
      <c r="W54" s="114"/>
      <c r="X54" s="115"/>
      <c r="Y54" s="116"/>
      <c r="Z54" s="117"/>
      <c r="AA54" s="117"/>
      <c r="AB54" s="111">
        <f t="shared" si="7"/>
        <v>0</v>
      </c>
      <c r="AC54" s="111"/>
      <c r="AD54" s="114"/>
      <c r="AE54" s="115"/>
      <c r="AF54" s="116"/>
      <c r="AG54" s="117"/>
      <c r="AH54" s="117"/>
      <c r="AI54" s="111">
        <f t="shared" si="8"/>
        <v>0</v>
      </c>
      <c r="AJ54" s="111"/>
      <c r="AK54" s="166"/>
    </row>
    <row r="55" spans="1:37" ht="11.45" customHeight="1" x14ac:dyDescent="0.2">
      <c r="A55" s="89"/>
      <c r="B55" s="117"/>
      <c r="C55" s="117"/>
      <c r="D55" s="117"/>
      <c r="E55" s="28"/>
      <c r="F55" s="29">
        <f t="shared" si="5"/>
        <v>0</v>
      </c>
      <c r="G55" s="117"/>
      <c r="H55" s="117"/>
      <c r="I55" s="117"/>
      <c r="J55" s="22"/>
      <c r="K55" s="112">
        <f t="shared" si="9"/>
        <v>0</v>
      </c>
      <c r="L55" s="113"/>
      <c r="M55" s="118"/>
      <c r="N55" s="117"/>
      <c r="O55" s="117"/>
      <c r="P55" s="117"/>
      <c r="Q55" s="114"/>
      <c r="R55" s="115"/>
      <c r="S55" s="116"/>
      <c r="T55" s="112">
        <f t="shared" si="6"/>
        <v>0</v>
      </c>
      <c r="U55" s="113"/>
      <c r="V55" s="113"/>
      <c r="W55" s="114"/>
      <c r="X55" s="115"/>
      <c r="Y55" s="116"/>
      <c r="Z55" s="117"/>
      <c r="AA55" s="117"/>
      <c r="AB55" s="111">
        <f t="shared" si="7"/>
        <v>0</v>
      </c>
      <c r="AC55" s="111"/>
      <c r="AD55" s="114"/>
      <c r="AE55" s="115"/>
      <c r="AF55" s="116"/>
      <c r="AG55" s="117"/>
      <c r="AH55" s="117"/>
      <c r="AI55" s="111">
        <f t="shared" si="8"/>
        <v>0</v>
      </c>
      <c r="AJ55" s="111"/>
      <c r="AK55" s="166"/>
    </row>
    <row r="56" spans="1:37" ht="11.45" customHeight="1" x14ac:dyDescent="0.2">
      <c r="A56" s="89"/>
      <c r="B56" s="161" t="s">
        <v>56</v>
      </c>
      <c r="C56" s="161"/>
      <c r="D56" s="161"/>
      <c r="E56" s="161"/>
      <c r="F56" s="34">
        <f>INT(SUM(F46:F55)/30)</f>
        <v>0</v>
      </c>
      <c r="G56" s="161" t="s">
        <v>56</v>
      </c>
      <c r="H56" s="161"/>
      <c r="I56" s="161"/>
      <c r="J56" s="161"/>
      <c r="K56" s="162">
        <f>INT(SUM(K46:M55)/30)</f>
        <v>0</v>
      </c>
      <c r="L56" s="163"/>
      <c r="M56" s="164"/>
      <c r="N56" s="161" t="s">
        <v>56</v>
      </c>
      <c r="O56" s="161"/>
      <c r="P56" s="161"/>
      <c r="Q56" s="161"/>
      <c r="R56" s="161"/>
      <c r="S56" s="161"/>
      <c r="T56" s="162">
        <f>INT(SUM(T46:V55)/30)</f>
        <v>0</v>
      </c>
      <c r="U56" s="163"/>
      <c r="V56" s="164"/>
      <c r="W56" s="158" t="s">
        <v>56</v>
      </c>
      <c r="X56" s="159"/>
      <c r="Y56" s="159"/>
      <c r="Z56" s="159"/>
      <c r="AA56" s="160"/>
      <c r="AB56" s="157">
        <f>INT(SUM(AB46:AC55)/30)</f>
        <v>0</v>
      </c>
      <c r="AC56" s="157"/>
      <c r="AD56" s="158" t="s">
        <v>56</v>
      </c>
      <c r="AE56" s="159"/>
      <c r="AF56" s="159"/>
      <c r="AG56" s="159"/>
      <c r="AH56" s="160"/>
      <c r="AI56" s="157">
        <f>INT(SUM(AI46:AJ55)/30)</f>
        <v>0</v>
      </c>
      <c r="AJ56" s="157"/>
      <c r="AK56" s="166"/>
    </row>
    <row r="57" spans="1:37" ht="11.45" customHeight="1" x14ac:dyDescent="0.2">
      <c r="A57" s="89"/>
      <c r="B57" s="161" t="s">
        <v>57</v>
      </c>
      <c r="C57" s="161"/>
      <c r="D57" s="161"/>
      <c r="E57" s="161"/>
      <c r="F57" s="34">
        <f>SUM(F46:F55)-F56*30</f>
        <v>0</v>
      </c>
      <c r="G57" s="161" t="s">
        <v>57</v>
      </c>
      <c r="H57" s="161"/>
      <c r="I57" s="161"/>
      <c r="J57" s="161"/>
      <c r="K57" s="162">
        <f>SUM(K46:M55)-K56*30</f>
        <v>0</v>
      </c>
      <c r="L57" s="163"/>
      <c r="M57" s="164"/>
      <c r="N57" s="161" t="s">
        <v>57</v>
      </c>
      <c r="O57" s="161"/>
      <c r="P57" s="161"/>
      <c r="Q57" s="161"/>
      <c r="R57" s="161"/>
      <c r="S57" s="161"/>
      <c r="T57" s="162">
        <f>SUM(T46:V55)-T56*30</f>
        <v>0</v>
      </c>
      <c r="U57" s="163"/>
      <c r="V57" s="164"/>
      <c r="W57" s="158" t="s">
        <v>57</v>
      </c>
      <c r="X57" s="159"/>
      <c r="Y57" s="159"/>
      <c r="Z57" s="159"/>
      <c r="AA57" s="160"/>
      <c r="AB57" s="157">
        <f>SUM(AB46:AC55)-AB56*30</f>
        <v>0</v>
      </c>
      <c r="AC57" s="157"/>
      <c r="AD57" s="158" t="s">
        <v>57</v>
      </c>
      <c r="AE57" s="159"/>
      <c r="AF57" s="159"/>
      <c r="AG57" s="159"/>
      <c r="AH57" s="160"/>
      <c r="AI57" s="157">
        <f>SUM(AI46:AJ55)-AI56*30</f>
        <v>0</v>
      </c>
      <c r="AJ57" s="157"/>
      <c r="AK57" s="166"/>
    </row>
    <row r="58" spans="1:37" ht="11.45" customHeight="1" thickBot="1" x14ac:dyDescent="0.25">
      <c r="A58" s="89"/>
      <c r="B58" s="94" t="s">
        <v>65</v>
      </c>
      <c r="C58" s="94"/>
      <c r="D58" s="94"/>
      <c r="E58" s="94"/>
      <c r="F58" s="32">
        <f>F56*0.5+IF(F57&gt;15,0.5,0)</f>
        <v>0</v>
      </c>
      <c r="G58" s="94" t="s">
        <v>65</v>
      </c>
      <c r="H58" s="94"/>
      <c r="I58" s="94"/>
      <c r="J58" s="94"/>
      <c r="K58" s="95">
        <f>K56*0.5+IF(K57&gt;15,0.5,0)</f>
        <v>0</v>
      </c>
      <c r="L58" s="96"/>
      <c r="M58" s="97"/>
      <c r="N58" s="94" t="s">
        <v>65</v>
      </c>
      <c r="O58" s="94"/>
      <c r="P58" s="94"/>
      <c r="Q58" s="94"/>
      <c r="R58" s="94"/>
      <c r="S58" s="94"/>
      <c r="T58" s="95">
        <f>T56*0.5+IF(T57&gt;15,0.5,0)</f>
        <v>0</v>
      </c>
      <c r="U58" s="96"/>
      <c r="V58" s="97"/>
      <c r="W58" s="78" t="s">
        <v>65</v>
      </c>
      <c r="X58" s="79"/>
      <c r="Y58" s="79"/>
      <c r="Z58" s="79"/>
      <c r="AA58" s="80"/>
      <c r="AB58" s="81">
        <f>AB56*0.5+IF(AB57&gt;15,0.5,0)</f>
        <v>0</v>
      </c>
      <c r="AC58" s="81"/>
      <c r="AD58" s="78" t="s">
        <v>65</v>
      </c>
      <c r="AE58" s="79"/>
      <c r="AF58" s="79"/>
      <c r="AG58" s="79"/>
      <c r="AH58" s="80"/>
      <c r="AI58" s="81">
        <f>AI56*0.5+IF(AI57&gt;15,0.5,0)</f>
        <v>0</v>
      </c>
      <c r="AJ58" s="81"/>
      <c r="AK58" s="166"/>
    </row>
    <row r="59" spans="1:37" ht="11.45" customHeight="1" thickBot="1" x14ac:dyDescent="0.25">
      <c r="A59" s="89"/>
      <c r="B59" s="82" t="s">
        <v>67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5">
        <f>SUM(F42,K42,T42,AB42,AI42,F58,K58,T58,AB58,AI58)</f>
        <v>0</v>
      </c>
      <c r="AI59" s="86"/>
      <c r="AJ59" s="87"/>
      <c r="AK59" s="166"/>
    </row>
    <row r="60" spans="1:37" ht="11.45" customHeight="1" x14ac:dyDescent="0.2">
      <c r="A60" s="89"/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66"/>
    </row>
    <row r="61" spans="1:37" ht="13.9" customHeight="1" x14ac:dyDescent="0.2">
      <c r="A61" s="89"/>
      <c r="B61" s="147" t="s">
        <v>76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66"/>
    </row>
    <row r="62" spans="1:37" ht="51" customHeight="1" x14ac:dyDescent="0.2">
      <c r="A62" s="89"/>
      <c r="B62" s="148" t="s">
        <v>119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66"/>
    </row>
    <row r="63" spans="1:37" ht="11.45" customHeight="1" x14ac:dyDescent="0.2">
      <c r="A63" s="89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66"/>
    </row>
    <row r="64" spans="1:37" ht="11.45" customHeight="1" x14ac:dyDescent="0.2">
      <c r="A64" s="89"/>
      <c r="B64" s="133" t="s">
        <v>53</v>
      </c>
      <c r="C64" s="133"/>
      <c r="D64" s="133"/>
      <c r="E64" s="134"/>
      <c r="F64" s="135"/>
      <c r="G64" s="133" t="s">
        <v>53</v>
      </c>
      <c r="H64" s="133"/>
      <c r="I64" s="133"/>
      <c r="J64" s="134"/>
      <c r="K64" s="136"/>
      <c r="L64" s="136"/>
      <c r="M64" s="136"/>
      <c r="N64" s="133" t="s">
        <v>53</v>
      </c>
      <c r="O64" s="133"/>
      <c r="P64" s="133"/>
      <c r="Q64" s="134"/>
      <c r="R64" s="136"/>
      <c r="S64" s="136"/>
      <c r="T64" s="136"/>
      <c r="U64" s="136"/>
      <c r="V64" s="135"/>
      <c r="W64" s="124" t="s">
        <v>53</v>
      </c>
      <c r="X64" s="125"/>
      <c r="Y64" s="126"/>
      <c r="Z64" s="123"/>
      <c r="AA64" s="123"/>
      <c r="AB64" s="123"/>
      <c r="AC64" s="123"/>
      <c r="AD64" s="124" t="s">
        <v>53</v>
      </c>
      <c r="AE64" s="125"/>
      <c r="AF64" s="126"/>
      <c r="AG64" s="123"/>
      <c r="AH64" s="123"/>
      <c r="AI64" s="123"/>
      <c r="AJ64" s="123"/>
      <c r="AK64" s="166"/>
    </row>
    <row r="65" spans="1:37" x14ac:dyDescent="0.2">
      <c r="A65" s="89"/>
      <c r="B65" s="119" t="s">
        <v>54</v>
      </c>
      <c r="C65" s="119"/>
      <c r="D65" s="119"/>
      <c r="E65" s="30" t="s">
        <v>55</v>
      </c>
      <c r="F65" s="11" t="s">
        <v>66</v>
      </c>
      <c r="G65" s="119" t="s">
        <v>54</v>
      </c>
      <c r="H65" s="119"/>
      <c r="I65" s="119"/>
      <c r="J65" s="30" t="s">
        <v>55</v>
      </c>
      <c r="K65" s="120" t="s">
        <v>66</v>
      </c>
      <c r="L65" s="121"/>
      <c r="M65" s="122"/>
      <c r="N65" s="119" t="s">
        <v>54</v>
      </c>
      <c r="O65" s="119"/>
      <c r="P65" s="119"/>
      <c r="Q65" s="120" t="s">
        <v>55</v>
      </c>
      <c r="R65" s="121"/>
      <c r="S65" s="122"/>
      <c r="T65" s="120" t="s">
        <v>66</v>
      </c>
      <c r="U65" s="121"/>
      <c r="V65" s="121"/>
      <c r="W65" s="120" t="s">
        <v>54</v>
      </c>
      <c r="X65" s="121"/>
      <c r="Y65" s="122"/>
      <c r="Z65" s="119" t="s">
        <v>55</v>
      </c>
      <c r="AA65" s="119"/>
      <c r="AB65" s="119" t="s">
        <v>66</v>
      </c>
      <c r="AC65" s="119"/>
      <c r="AD65" s="120" t="s">
        <v>54</v>
      </c>
      <c r="AE65" s="121"/>
      <c r="AF65" s="122"/>
      <c r="AG65" s="119" t="s">
        <v>55</v>
      </c>
      <c r="AH65" s="119"/>
      <c r="AI65" s="119" t="s">
        <v>66</v>
      </c>
      <c r="AJ65" s="119"/>
      <c r="AK65" s="166"/>
    </row>
    <row r="66" spans="1:37" x14ac:dyDescent="0.2">
      <c r="A66" s="89"/>
      <c r="B66" s="117"/>
      <c r="C66" s="117"/>
      <c r="D66" s="117"/>
      <c r="E66" s="28"/>
      <c r="F66" s="29">
        <f>IF(E66=0,0,DAYS360(B66,E66+1))</f>
        <v>0</v>
      </c>
      <c r="G66" s="117"/>
      <c r="H66" s="117"/>
      <c r="I66" s="117"/>
      <c r="J66" s="28"/>
      <c r="K66" s="112">
        <f>IF(J66=0,0,DAYS360(G66,J66+1))</f>
        <v>0</v>
      </c>
      <c r="L66" s="113"/>
      <c r="M66" s="118"/>
      <c r="N66" s="117"/>
      <c r="O66" s="117"/>
      <c r="P66" s="117"/>
      <c r="Q66" s="114"/>
      <c r="R66" s="115"/>
      <c r="S66" s="116"/>
      <c r="T66" s="112">
        <f>IF(Q66=0,0,DAYS360(N66,Q66+1))</f>
        <v>0</v>
      </c>
      <c r="U66" s="113"/>
      <c r="V66" s="113"/>
      <c r="W66" s="114"/>
      <c r="X66" s="115"/>
      <c r="Y66" s="116"/>
      <c r="Z66" s="117"/>
      <c r="AA66" s="117"/>
      <c r="AB66" s="111">
        <f>IF(Z66=0,0,DAYS360(W66,Z66+1))</f>
        <v>0</v>
      </c>
      <c r="AC66" s="111"/>
      <c r="AD66" s="114"/>
      <c r="AE66" s="115"/>
      <c r="AF66" s="116"/>
      <c r="AG66" s="117"/>
      <c r="AH66" s="117"/>
      <c r="AI66" s="111">
        <f>IF(AG66=0,0,DAYS360(AD66,AG66+1))</f>
        <v>0</v>
      </c>
      <c r="AJ66" s="111"/>
      <c r="AK66" s="166"/>
    </row>
    <row r="67" spans="1:37" ht="11.45" customHeight="1" x14ac:dyDescent="0.2">
      <c r="A67" s="89"/>
      <c r="B67" s="117"/>
      <c r="C67" s="117"/>
      <c r="D67" s="117"/>
      <c r="E67" s="28"/>
      <c r="F67" s="29">
        <f t="shared" ref="F67:F75" si="10">IF(E67=0,0,DAYS360(B67,E67+1))</f>
        <v>0</v>
      </c>
      <c r="G67" s="117"/>
      <c r="H67" s="117"/>
      <c r="I67" s="117"/>
      <c r="J67" s="28"/>
      <c r="K67" s="112">
        <f>IF(J67=0,0,DAYS360(G67,J67+1))</f>
        <v>0</v>
      </c>
      <c r="L67" s="113"/>
      <c r="M67" s="118"/>
      <c r="N67" s="117"/>
      <c r="O67" s="117"/>
      <c r="P67" s="117"/>
      <c r="Q67" s="114"/>
      <c r="R67" s="115"/>
      <c r="S67" s="116"/>
      <c r="T67" s="112">
        <f t="shared" ref="T67:T75" si="11">IF(Q67=0,0,DAYS360(N67,Q67+1))</f>
        <v>0</v>
      </c>
      <c r="U67" s="113"/>
      <c r="V67" s="113"/>
      <c r="W67" s="117"/>
      <c r="X67" s="117"/>
      <c r="Y67" s="117"/>
      <c r="Z67" s="117"/>
      <c r="AA67" s="117"/>
      <c r="AB67" s="111">
        <f t="shared" ref="AB67:AB75" si="12">IF(Z67=0,0,DAYS360(W67,Z67+1))</f>
        <v>0</v>
      </c>
      <c r="AC67" s="111"/>
      <c r="AD67" s="114"/>
      <c r="AE67" s="115"/>
      <c r="AF67" s="116"/>
      <c r="AG67" s="114"/>
      <c r="AH67" s="116"/>
      <c r="AI67" s="111">
        <f t="shared" ref="AI67:AI75" si="13">IF(AG67=0,0,DAYS360(AD67,AG67+1))</f>
        <v>0</v>
      </c>
      <c r="AJ67" s="111"/>
      <c r="AK67" s="166"/>
    </row>
    <row r="68" spans="1:37" ht="11.45" customHeight="1" x14ac:dyDescent="0.2">
      <c r="A68" s="89"/>
      <c r="B68" s="117"/>
      <c r="C68" s="117"/>
      <c r="D68" s="117"/>
      <c r="E68" s="28"/>
      <c r="F68" s="29">
        <f t="shared" si="10"/>
        <v>0</v>
      </c>
      <c r="G68" s="117"/>
      <c r="H68" s="117"/>
      <c r="I68" s="117"/>
      <c r="J68" s="28"/>
      <c r="K68" s="112">
        <f t="shared" ref="K68:K75" si="14">IF(J68=0,0,DAYS360(G68,J68+1))</f>
        <v>0</v>
      </c>
      <c r="L68" s="113"/>
      <c r="M68" s="118"/>
      <c r="N68" s="117"/>
      <c r="O68" s="117"/>
      <c r="P68" s="117"/>
      <c r="Q68" s="114"/>
      <c r="R68" s="115"/>
      <c r="S68" s="116"/>
      <c r="T68" s="112">
        <f t="shared" si="11"/>
        <v>0</v>
      </c>
      <c r="U68" s="113"/>
      <c r="V68" s="113"/>
      <c r="W68" s="114"/>
      <c r="X68" s="115"/>
      <c r="Y68" s="116"/>
      <c r="Z68" s="117"/>
      <c r="AA68" s="117"/>
      <c r="AB68" s="111">
        <f t="shared" si="12"/>
        <v>0</v>
      </c>
      <c r="AC68" s="111"/>
      <c r="AD68" s="114"/>
      <c r="AE68" s="115"/>
      <c r="AF68" s="116"/>
      <c r="AG68" s="117"/>
      <c r="AH68" s="117"/>
      <c r="AI68" s="111">
        <f t="shared" si="13"/>
        <v>0</v>
      </c>
      <c r="AJ68" s="111"/>
      <c r="AK68" s="166"/>
    </row>
    <row r="69" spans="1:37" ht="11.45" customHeight="1" x14ac:dyDescent="0.2">
      <c r="A69" s="89"/>
      <c r="B69" s="117"/>
      <c r="C69" s="117"/>
      <c r="D69" s="117"/>
      <c r="E69" s="28"/>
      <c r="F69" s="29">
        <f t="shared" si="10"/>
        <v>0</v>
      </c>
      <c r="G69" s="117"/>
      <c r="H69" s="117"/>
      <c r="I69" s="117"/>
      <c r="J69" s="28"/>
      <c r="K69" s="112">
        <f t="shared" si="14"/>
        <v>0</v>
      </c>
      <c r="L69" s="113"/>
      <c r="M69" s="118"/>
      <c r="N69" s="117"/>
      <c r="O69" s="117"/>
      <c r="P69" s="117"/>
      <c r="Q69" s="114"/>
      <c r="R69" s="115"/>
      <c r="S69" s="116"/>
      <c r="T69" s="112">
        <f t="shared" si="11"/>
        <v>0</v>
      </c>
      <c r="U69" s="113"/>
      <c r="V69" s="113"/>
      <c r="W69" s="114"/>
      <c r="X69" s="115"/>
      <c r="Y69" s="116"/>
      <c r="Z69" s="117"/>
      <c r="AA69" s="117"/>
      <c r="AB69" s="111">
        <f t="shared" si="12"/>
        <v>0</v>
      </c>
      <c r="AC69" s="111"/>
      <c r="AD69" s="114"/>
      <c r="AE69" s="115"/>
      <c r="AF69" s="116"/>
      <c r="AG69" s="117"/>
      <c r="AH69" s="117"/>
      <c r="AI69" s="111">
        <f t="shared" si="13"/>
        <v>0</v>
      </c>
      <c r="AJ69" s="111"/>
      <c r="AK69" s="166"/>
    </row>
    <row r="70" spans="1:37" ht="11.45" customHeight="1" x14ac:dyDescent="0.2">
      <c r="A70" s="89"/>
      <c r="B70" s="117"/>
      <c r="C70" s="117"/>
      <c r="D70" s="117"/>
      <c r="E70" s="28"/>
      <c r="F70" s="29">
        <f t="shared" si="10"/>
        <v>0</v>
      </c>
      <c r="G70" s="117"/>
      <c r="H70" s="117"/>
      <c r="I70" s="117"/>
      <c r="J70" s="28"/>
      <c r="K70" s="112">
        <f t="shared" si="14"/>
        <v>0</v>
      </c>
      <c r="L70" s="113"/>
      <c r="M70" s="118"/>
      <c r="N70" s="117"/>
      <c r="O70" s="117"/>
      <c r="P70" s="117"/>
      <c r="Q70" s="114"/>
      <c r="R70" s="115"/>
      <c r="S70" s="116"/>
      <c r="T70" s="112">
        <f t="shared" si="11"/>
        <v>0</v>
      </c>
      <c r="U70" s="113"/>
      <c r="V70" s="113"/>
      <c r="W70" s="114"/>
      <c r="X70" s="115"/>
      <c r="Y70" s="116"/>
      <c r="Z70" s="117"/>
      <c r="AA70" s="117"/>
      <c r="AB70" s="111">
        <f t="shared" si="12"/>
        <v>0</v>
      </c>
      <c r="AC70" s="111"/>
      <c r="AD70" s="114"/>
      <c r="AE70" s="115"/>
      <c r="AF70" s="116"/>
      <c r="AG70" s="117"/>
      <c r="AH70" s="117"/>
      <c r="AI70" s="111">
        <f t="shared" si="13"/>
        <v>0</v>
      </c>
      <c r="AJ70" s="111"/>
      <c r="AK70" s="166"/>
    </row>
    <row r="71" spans="1:37" ht="11.45" customHeight="1" x14ac:dyDescent="0.2">
      <c r="A71" s="89"/>
      <c r="B71" s="117"/>
      <c r="C71" s="117"/>
      <c r="D71" s="117"/>
      <c r="E71" s="28"/>
      <c r="F71" s="29">
        <f t="shared" si="10"/>
        <v>0</v>
      </c>
      <c r="G71" s="117"/>
      <c r="H71" s="117"/>
      <c r="I71" s="117"/>
      <c r="J71" s="28"/>
      <c r="K71" s="112">
        <f t="shared" si="14"/>
        <v>0</v>
      </c>
      <c r="L71" s="113"/>
      <c r="M71" s="118"/>
      <c r="N71" s="117"/>
      <c r="O71" s="117"/>
      <c r="P71" s="117"/>
      <c r="Q71" s="114"/>
      <c r="R71" s="115"/>
      <c r="S71" s="116"/>
      <c r="T71" s="112">
        <f t="shared" si="11"/>
        <v>0</v>
      </c>
      <c r="U71" s="113"/>
      <c r="V71" s="113"/>
      <c r="W71" s="114"/>
      <c r="X71" s="115"/>
      <c r="Y71" s="116"/>
      <c r="Z71" s="117"/>
      <c r="AA71" s="117"/>
      <c r="AB71" s="111">
        <f t="shared" si="12"/>
        <v>0</v>
      </c>
      <c r="AC71" s="111"/>
      <c r="AD71" s="114"/>
      <c r="AE71" s="115"/>
      <c r="AF71" s="116"/>
      <c r="AG71" s="117"/>
      <c r="AH71" s="117"/>
      <c r="AI71" s="111">
        <f t="shared" si="13"/>
        <v>0</v>
      </c>
      <c r="AJ71" s="111"/>
      <c r="AK71" s="166"/>
    </row>
    <row r="72" spans="1:37" ht="11.45" customHeight="1" x14ac:dyDescent="0.2">
      <c r="A72" s="89"/>
      <c r="B72" s="117"/>
      <c r="C72" s="117"/>
      <c r="D72" s="117"/>
      <c r="E72" s="28"/>
      <c r="F72" s="29">
        <f t="shared" si="10"/>
        <v>0</v>
      </c>
      <c r="G72" s="117"/>
      <c r="H72" s="117"/>
      <c r="I72" s="117"/>
      <c r="J72" s="28"/>
      <c r="K72" s="112">
        <f t="shared" si="14"/>
        <v>0</v>
      </c>
      <c r="L72" s="113"/>
      <c r="M72" s="118"/>
      <c r="N72" s="117"/>
      <c r="O72" s="117"/>
      <c r="P72" s="117"/>
      <c r="Q72" s="114"/>
      <c r="R72" s="115"/>
      <c r="S72" s="116"/>
      <c r="T72" s="112">
        <f t="shared" si="11"/>
        <v>0</v>
      </c>
      <c r="U72" s="113"/>
      <c r="V72" s="113"/>
      <c r="W72" s="114"/>
      <c r="X72" s="115"/>
      <c r="Y72" s="116"/>
      <c r="Z72" s="117"/>
      <c r="AA72" s="117"/>
      <c r="AB72" s="111">
        <f t="shared" si="12"/>
        <v>0</v>
      </c>
      <c r="AC72" s="111"/>
      <c r="AD72" s="114"/>
      <c r="AE72" s="115"/>
      <c r="AF72" s="116"/>
      <c r="AG72" s="117"/>
      <c r="AH72" s="117"/>
      <c r="AI72" s="111">
        <f t="shared" si="13"/>
        <v>0</v>
      </c>
      <c r="AJ72" s="111"/>
      <c r="AK72" s="166"/>
    </row>
    <row r="73" spans="1:37" ht="11.45" customHeight="1" x14ac:dyDescent="0.2">
      <c r="A73" s="89"/>
      <c r="B73" s="117"/>
      <c r="C73" s="117"/>
      <c r="D73" s="117"/>
      <c r="E73" s="28"/>
      <c r="F73" s="29">
        <f t="shared" si="10"/>
        <v>0</v>
      </c>
      <c r="G73" s="117"/>
      <c r="H73" s="117"/>
      <c r="I73" s="117"/>
      <c r="J73" s="28"/>
      <c r="K73" s="112">
        <f t="shared" si="14"/>
        <v>0</v>
      </c>
      <c r="L73" s="113"/>
      <c r="M73" s="118"/>
      <c r="N73" s="117"/>
      <c r="O73" s="117"/>
      <c r="P73" s="117"/>
      <c r="Q73" s="114"/>
      <c r="R73" s="115"/>
      <c r="S73" s="116"/>
      <c r="T73" s="112">
        <f t="shared" si="11"/>
        <v>0</v>
      </c>
      <c r="U73" s="113"/>
      <c r="V73" s="113"/>
      <c r="W73" s="114"/>
      <c r="X73" s="115"/>
      <c r="Y73" s="116"/>
      <c r="Z73" s="117"/>
      <c r="AA73" s="117"/>
      <c r="AB73" s="111">
        <f t="shared" si="12"/>
        <v>0</v>
      </c>
      <c r="AC73" s="111"/>
      <c r="AD73" s="114"/>
      <c r="AE73" s="115"/>
      <c r="AF73" s="116"/>
      <c r="AG73" s="117"/>
      <c r="AH73" s="117"/>
      <c r="AI73" s="111">
        <f t="shared" si="13"/>
        <v>0</v>
      </c>
      <c r="AJ73" s="111"/>
      <c r="AK73" s="166"/>
    </row>
    <row r="74" spans="1:37" ht="11.45" customHeight="1" x14ac:dyDescent="0.2">
      <c r="A74" s="89"/>
      <c r="B74" s="117"/>
      <c r="C74" s="117"/>
      <c r="D74" s="117"/>
      <c r="E74" s="28"/>
      <c r="F74" s="29">
        <f t="shared" si="10"/>
        <v>0</v>
      </c>
      <c r="G74" s="117"/>
      <c r="H74" s="117"/>
      <c r="I74" s="117"/>
      <c r="J74" s="28"/>
      <c r="K74" s="112">
        <f t="shared" si="14"/>
        <v>0</v>
      </c>
      <c r="L74" s="113"/>
      <c r="M74" s="118"/>
      <c r="N74" s="117"/>
      <c r="O74" s="117"/>
      <c r="P74" s="117"/>
      <c r="Q74" s="114"/>
      <c r="R74" s="115"/>
      <c r="S74" s="116"/>
      <c r="T74" s="112">
        <f t="shared" si="11"/>
        <v>0</v>
      </c>
      <c r="U74" s="113"/>
      <c r="V74" s="113"/>
      <c r="W74" s="114"/>
      <c r="X74" s="115"/>
      <c r="Y74" s="116"/>
      <c r="Z74" s="117"/>
      <c r="AA74" s="117"/>
      <c r="AB74" s="111">
        <f t="shared" si="12"/>
        <v>0</v>
      </c>
      <c r="AC74" s="111"/>
      <c r="AD74" s="114"/>
      <c r="AE74" s="115"/>
      <c r="AF74" s="116"/>
      <c r="AG74" s="117"/>
      <c r="AH74" s="117"/>
      <c r="AI74" s="111">
        <f t="shared" si="13"/>
        <v>0</v>
      </c>
      <c r="AJ74" s="111"/>
      <c r="AK74" s="166"/>
    </row>
    <row r="75" spans="1:37" ht="11.45" customHeight="1" x14ac:dyDescent="0.2">
      <c r="A75" s="89"/>
      <c r="B75" s="117"/>
      <c r="C75" s="117"/>
      <c r="D75" s="117"/>
      <c r="E75" s="28"/>
      <c r="F75" s="29">
        <f t="shared" si="10"/>
        <v>0</v>
      </c>
      <c r="G75" s="117"/>
      <c r="H75" s="117"/>
      <c r="I75" s="117"/>
      <c r="J75" s="28"/>
      <c r="K75" s="112">
        <f t="shared" si="14"/>
        <v>0</v>
      </c>
      <c r="L75" s="113"/>
      <c r="M75" s="118"/>
      <c r="N75" s="117"/>
      <c r="O75" s="117"/>
      <c r="P75" s="117"/>
      <c r="Q75" s="114"/>
      <c r="R75" s="115"/>
      <c r="S75" s="116"/>
      <c r="T75" s="112">
        <f t="shared" si="11"/>
        <v>0</v>
      </c>
      <c r="U75" s="113"/>
      <c r="V75" s="113"/>
      <c r="W75" s="114"/>
      <c r="X75" s="115"/>
      <c r="Y75" s="116"/>
      <c r="Z75" s="117"/>
      <c r="AA75" s="117"/>
      <c r="AB75" s="111">
        <f t="shared" si="12"/>
        <v>0</v>
      </c>
      <c r="AC75" s="111"/>
      <c r="AD75" s="114"/>
      <c r="AE75" s="115"/>
      <c r="AF75" s="116"/>
      <c r="AG75" s="117"/>
      <c r="AH75" s="117"/>
      <c r="AI75" s="111">
        <f t="shared" si="13"/>
        <v>0</v>
      </c>
      <c r="AJ75" s="111"/>
      <c r="AK75" s="166"/>
    </row>
    <row r="76" spans="1:37" ht="11.45" customHeight="1" x14ac:dyDescent="0.2">
      <c r="A76" s="89"/>
      <c r="B76" s="98" t="s">
        <v>56</v>
      </c>
      <c r="C76" s="98"/>
      <c r="D76" s="98"/>
      <c r="E76" s="98"/>
      <c r="F76" s="27">
        <f>INT(SUM(F66:F75)/30)</f>
        <v>0</v>
      </c>
      <c r="G76" s="98" t="s">
        <v>56</v>
      </c>
      <c r="H76" s="98"/>
      <c r="I76" s="98"/>
      <c r="J76" s="98"/>
      <c r="K76" s="99">
        <f>INT(SUM(K66:M75)/30)</f>
        <v>0</v>
      </c>
      <c r="L76" s="100"/>
      <c r="M76" s="101"/>
      <c r="N76" s="98" t="s">
        <v>56</v>
      </c>
      <c r="O76" s="98"/>
      <c r="P76" s="98"/>
      <c r="Q76" s="98"/>
      <c r="R76" s="98"/>
      <c r="S76" s="98"/>
      <c r="T76" s="99">
        <f>INT(SUM(T66:V75)/30)</f>
        <v>0</v>
      </c>
      <c r="U76" s="100"/>
      <c r="V76" s="101"/>
      <c r="W76" s="91" t="s">
        <v>56</v>
      </c>
      <c r="X76" s="92"/>
      <c r="Y76" s="92"/>
      <c r="Z76" s="92"/>
      <c r="AA76" s="93"/>
      <c r="AB76" s="90">
        <f>INT(SUM(AB66:AC75)/30)</f>
        <v>0</v>
      </c>
      <c r="AC76" s="90"/>
      <c r="AD76" s="91" t="s">
        <v>56</v>
      </c>
      <c r="AE76" s="92"/>
      <c r="AF76" s="92"/>
      <c r="AG76" s="92"/>
      <c r="AH76" s="93"/>
      <c r="AI76" s="90">
        <f>INT(SUM(AI66:AJ75)/30)</f>
        <v>0</v>
      </c>
      <c r="AJ76" s="90"/>
      <c r="AK76" s="166"/>
    </row>
    <row r="77" spans="1:37" ht="11.45" customHeight="1" x14ac:dyDescent="0.2">
      <c r="A77" s="89"/>
      <c r="B77" s="98" t="s">
        <v>57</v>
      </c>
      <c r="C77" s="98"/>
      <c r="D77" s="98"/>
      <c r="E77" s="98"/>
      <c r="F77" s="27">
        <f>SUM(F66:F75)-F76*30</f>
        <v>0</v>
      </c>
      <c r="G77" s="98" t="s">
        <v>57</v>
      </c>
      <c r="H77" s="98"/>
      <c r="I77" s="98"/>
      <c r="J77" s="98"/>
      <c r="K77" s="99">
        <f>SUM(K66:M75)-K76*30</f>
        <v>0</v>
      </c>
      <c r="L77" s="100"/>
      <c r="M77" s="101"/>
      <c r="N77" s="98" t="s">
        <v>57</v>
      </c>
      <c r="O77" s="98"/>
      <c r="P77" s="98"/>
      <c r="Q77" s="98"/>
      <c r="R77" s="98"/>
      <c r="S77" s="98"/>
      <c r="T77" s="99">
        <f>SUM(T66:V75)-T76*30</f>
        <v>0</v>
      </c>
      <c r="U77" s="100"/>
      <c r="V77" s="101"/>
      <c r="W77" s="91" t="s">
        <v>57</v>
      </c>
      <c r="X77" s="92"/>
      <c r="Y77" s="92"/>
      <c r="Z77" s="92"/>
      <c r="AA77" s="93"/>
      <c r="AB77" s="90">
        <f>SUM(AB66:AC75)-AB76*30</f>
        <v>0</v>
      </c>
      <c r="AC77" s="90"/>
      <c r="AD77" s="91" t="s">
        <v>57</v>
      </c>
      <c r="AE77" s="92"/>
      <c r="AF77" s="92"/>
      <c r="AG77" s="92"/>
      <c r="AH77" s="93"/>
      <c r="AI77" s="90">
        <f>SUM(AI66:AJ75)-AI76*30</f>
        <v>0</v>
      </c>
      <c r="AJ77" s="90"/>
      <c r="AK77" s="166"/>
    </row>
    <row r="78" spans="1:37" ht="11.45" customHeight="1" x14ac:dyDescent="0.2">
      <c r="A78" s="89"/>
      <c r="B78" s="137" t="s">
        <v>65</v>
      </c>
      <c r="C78" s="137"/>
      <c r="D78" s="137"/>
      <c r="E78" s="137"/>
      <c r="F78" s="33">
        <f>F76*0.25+IF(F77&gt;15,0.25,0)</f>
        <v>0</v>
      </c>
      <c r="G78" s="137" t="s">
        <v>65</v>
      </c>
      <c r="H78" s="137"/>
      <c r="I78" s="137"/>
      <c r="J78" s="137"/>
      <c r="K78" s="138">
        <f>K76*0.25+IF(K77&gt;15,0.25,0)</f>
        <v>0</v>
      </c>
      <c r="L78" s="139"/>
      <c r="M78" s="140"/>
      <c r="N78" s="137" t="s">
        <v>65</v>
      </c>
      <c r="O78" s="137"/>
      <c r="P78" s="137"/>
      <c r="Q78" s="137"/>
      <c r="R78" s="137"/>
      <c r="S78" s="137"/>
      <c r="T78" s="138">
        <f>T76*0.25+IF(T77&gt;15,0.25,0)</f>
        <v>0</v>
      </c>
      <c r="U78" s="139"/>
      <c r="V78" s="140"/>
      <c r="W78" s="127" t="s">
        <v>65</v>
      </c>
      <c r="X78" s="128"/>
      <c r="Y78" s="128"/>
      <c r="Z78" s="128"/>
      <c r="AA78" s="129"/>
      <c r="AB78" s="130">
        <f>AB76*0.25+IF(AB77&gt;15,0.25,0)</f>
        <v>0</v>
      </c>
      <c r="AC78" s="130"/>
      <c r="AD78" s="127" t="s">
        <v>65</v>
      </c>
      <c r="AE78" s="128"/>
      <c r="AF78" s="128"/>
      <c r="AG78" s="128"/>
      <c r="AH78" s="129"/>
      <c r="AI78" s="130">
        <f>AI76*0.25+IF(AI77&gt;15,0.25,0)</f>
        <v>0</v>
      </c>
      <c r="AJ78" s="130"/>
      <c r="AK78" s="166"/>
    </row>
    <row r="79" spans="1:37" ht="11.45" customHeight="1" x14ac:dyDescent="0.2">
      <c r="A79" s="89"/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66"/>
    </row>
    <row r="80" spans="1:37" ht="11.45" customHeight="1" x14ac:dyDescent="0.2">
      <c r="A80" s="89"/>
      <c r="B80" s="133" t="s">
        <v>53</v>
      </c>
      <c r="C80" s="133"/>
      <c r="D80" s="133"/>
      <c r="E80" s="134"/>
      <c r="F80" s="135"/>
      <c r="G80" s="133" t="s">
        <v>53</v>
      </c>
      <c r="H80" s="133"/>
      <c r="I80" s="133"/>
      <c r="J80" s="134"/>
      <c r="K80" s="136"/>
      <c r="L80" s="136"/>
      <c r="M80" s="136"/>
      <c r="N80" s="133" t="s">
        <v>53</v>
      </c>
      <c r="O80" s="133"/>
      <c r="P80" s="133"/>
      <c r="Q80" s="134"/>
      <c r="R80" s="136"/>
      <c r="S80" s="136"/>
      <c r="T80" s="136"/>
      <c r="U80" s="136"/>
      <c r="V80" s="135"/>
      <c r="W80" s="124" t="s">
        <v>53</v>
      </c>
      <c r="X80" s="125"/>
      <c r="Y80" s="126"/>
      <c r="Z80" s="123"/>
      <c r="AA80" s="123"/>
      <c r="AB80" s="123"/>
      <c r="AC80" s="123"/>
      <c r="AD80" s="124" t="s">
        <v>53</v>
      </c>
      <c r="AE80" s="125"/>
      <c r="AF80" s="126"/>
      <c r="AG80" s="123"/>
      <c r="AH80" s="123"/>
      <c r="AI80" s="123"/>
      <c r="AJ80" s="123"/>
      <c r="AK80" s="166"/>
    </row>
    <row r="81" spans="1:37" x14ac:dyDescent="0.2">
      <c r="A81" s="89"/>
      <c r="B81" s="119" t="s">
        <v>54</v>
      </c>
      <c r="C81" s="119"/>
      <c r="D81" s="119"/>
      <c r="E81" s="30" t="s">
        <v>55</v>
      </c>
      <c r="F81" s="11" t="s">
        <v>66</v>
      </c>
      <c r="G81" s="119" t="s">
        <v>54</v>
      </c>
      <c r="H81" s="119"/>
      <c r="I81" s="119"/>
      <c r="J81" s="30" t="s">
        <v>55</v>
      </c>
      <c r="K81" s="120" t="s">
        <v>66</v>
      </c>
      <c r="L81" s="121"/>
      <c r="M81" s="122"/>
      <c r="N81" s="119" t="s">
        <v>54</v>
      </c>
      <c r="O81" s="119"/>
      <c r="P81" s="119"/>
      <c r="Q81" s="120" t="s">
        <v>55</v>
      </c>
      <c r="R81" s="121"/>
      <c r="S81" s="122"/>
      <c r="T81" s="120" t="s">
        <v>66</v>
      </c>
      <c r="U81" s="121"/>
      <c r="V81" s="121"/>
      <c r="W81" s="120" t="s">
        <v>54</v>
      </c>
      <c r="X81" s="121"/>
      <c r="Y81" s="122"/>
      <c r="Z81" s="119" t="s">
        <v>55</v>
      </c>
      <c r="AA81" s="119"/>
      <c r="AB81" s="119" t="s">
        <v>66</v>
      </c>
      <c r="AC81" s="119"/>
      <c r="AD81" s="120" t="s">
        <v>54</v>
      </c>
      <c r="AE81" s="121"/>
      <c r="AF81" s="122"/>
      <c r="AG81" s="119" t="s">
        <v>55</v>
      </c>
      <c r="AH81" s="119"/>
      <c r="AI81" s="119" t="s">
        <v>66</v>
      </c>
      <c r="AJ81" s="119"/>
      <c r="AK81" s="166"/>
    </row>
    <row r="82" spans="1:37" x14ac:dyDescent="0.2">
      <c r="A82" s="89"/>
      <c r="B82" s="117"/>
      <c r="C82" s="117"/>
      <c r="D82" s="117"/>
      <c r="E82" s="28"/>
      <c r="F82" s="29">
        <f>IF(E82=0,0,DAYS360(B82,E82+1))</f>
        <v>0</v>
      </c>
      <c r="G82" s="117"/>
      <c r="H82" s="117"/>
      <c r="I82" s="117"/>
      <c r="J82" s="28"/>
      <c r="K82" s="112">
        <f>IF(J82=0,0,DAYS360(G82,J82+1))</f>
        <v>0</v>
      </c>
      <c r="L82" s="113"/>
      <c r="M82" s="118"/>
      <c r="N82" s="117"/>
      <c r="O82" s="117"/>
      <c r="P82" s="117"/>
      <c r="Q82" s="114"/>
      <c r="R82" s="115"/>
      <c r="S82" s="116"/>
      <c r="T82" s="112">
        <f>IF(Q82=0,0,DAYS360(N82,Q82+1))</f>
        <v>0</v>
      </c>
      <c r="U82" s="113"/>
      <c r="V82" s="113"/>
      <c r="W82" s="114"/>
      <c r="X82" s="115"/>
      <c r="Y82" s="116"/>
      <c r="Z82" s="117"/>
      <c r="AA82" s="117"/>
      <c r="AB82" s="111">
        <f>IF(Z82=0,0,DAYS360(W82,Z82+1))</f>
        <v>0</v>
      </c>
      <c r="AC82" s="111"/>
      <c r="AD82" s="114"/>
      <c r="AE82" s="115"/>
      <c r="AF82" s="116"/>
      <c r="AG82" s="117"/>
      <c r="AH82" s="117"/>
      <c r="AI82" s="111">
        <f>IF(AG82=0,0,DAYS360(AD82,AG82+1))</f>
        <v>0</v>
      </c>
      <c r="AJ82" s="111"/>
      <c r="AK82" s="166"/>
    </row>
    <row r="83" spans="1:37" ht="11.45" customHeight="1" x14ac:dyDescent="0.2">
      <c r="A83" s="89"/>
      <c r="B83" s="117"/>
      <c r="C83" s="117"/>
      <c r="D83" s="117"/>
      <c r="E83" s="28"/>
      <c r="F83" s="29">
        <f t="shared" ref="F83:F91" si="15">IF(E83=0,0,DAYS360(B83,E83+1))</f>
        <v>0</v>
      </c>
      <c r="G83" s="117"/>
      <c r="H83" s="117"/>
      <c r="I83" s="117"/>
      <c r="J83" s="28"/>
      <c r="K83" s="112">
        <f>IF(J83=0,0,DAYS360(G83,J83+1))</f>
        <v>0</v>
      </c>
      <c r="L83" s="113"/>
      <c r="M83" s="118"/>
      <c r="N83" s="117"/>
      <c r="O83" s="117"/>
      <c r="P83" s="117"/>
      <c r="Q83" s="114"/>
      <c r="R83" s="115"/>
      <c r="S83" s="116"/>
      <c r="T83" s="112">
        <f t="shared" ref="T83:T91" si="16">IF(Q83=0,0,DAYS360(N83,Q83+1))</f>
        <v>0</v>
      </c>
      <c r="U83" s="113"/>
      <c r="V83" s="113"/>
      <c r="W83" s="117"/>
      <c r="X83" s="117"/>
      <c r="Y83" s="117"/>
      <c r="Z83" s="117"/>
      <c r="AA83" s="117"/>
      <c r="AB83" s="111">
        <f t="shared" ref="AB83:AB91" si="17">IF(Z83=0,0,DAYS360(W83,Z83+1))</f>
        <v>0</v>
      </c>
      <c r="AC83" s="111"/>
      <c r="AD83" s="114"/>
      <c r="AE83" s="115"/>
      <c r="AF83" s="116"/>
      <c r="AG83" s="114"/>
      <c r="AH83" s="116"/>
      <c r="AI83" s="111">
        <f t="shared" ref="AI83:AI91" si="18">IF(AG83=0,0,DAYS360(AD83,AG83+1))</f>
        <v>0</v>
      </c>
      <c r="AJ83" s="111"/>
      <c r="AK83" s="166"/>
    </row>
    <row r="84" spans="1:37" ht="11.45" customHeight="1" x14ac:dyDescent="0.2">
      <c r="A84" s="89"/>
      <c r="B84" s="117"/>
      <c r="C84" s="117"/>
      <c r="D84" s="117"/>
      <c r="E84" s="28"/>
      <c r="F84" s="29">
        <f t="shared" si="15"/>
        <v>0</v>
      </c>
      <c r="G84" s="117"/>
      <c r="H84" s="117"/>
      <c r="I84" s="117"/>
      <c r="J84" s="28"/>
      <c r="K84" s="112">
        <f t="shared" ref="K84:K91" si="19">IF(J84=0,0,DAYS360(G84,J84+1))</f>
        <v>0</v>
      </c>
      <c r="L84" s="113"/>
      <c r="M84" s="118"/>
      <c r="N84" s="117"/>
      <c r="O84" s="117"/>
      <c r="P84" s="117"/>
      <c r="Q84" s="114"/>
      <c r="R84" s="115"/>
      <c r="S84" s="116"/>
      <c r="T84" s="112">
        <f t="shared" si="16"/>
        <v>0</v>
      </c>
      <c r="U84" s="113"/>
      <c r="V84" s="113"/>
      <c r="W84" s="114"/>
      <c r="X84" s="115"/>
      <c r="Y84" s="116"/>
      <c r="Z84" s="117"/>
      <c r="AA84" s="117"/>
      <c r="AB84" s="111">
        <f t="shared" si="17"/>
        <v>0</v>
      </c>
      <c r="AC84" s="111"/>
      <c r="AD84" s="114"/>
      <c r="AE84" s="115"/>
      <c r="AF84" s="116"/>
      <c r="AG84" s="117"/>
      <c r="AH84" s="117"/>
      <c r="AI84" s="111">
        <f t="shared" si="18"/>
        <v>0</v>
      </c>
      <c r="AJ84" s="111"/>
      <c r="AK84" s="166"/>
    </row>
    <row r="85" spans="1:37" ht="11.45" customHeight="1" x14ac:dyDescent="0.2">
      <c r="A85" s="89"/>
      <c r="B85" s="117"/>
      <c r="C85" s="117"/>
      <c r="D85" s="117"/>
      <c r="E85" s="28"/>
      <c r="F85" s="29">
        <f t="shared" si="15"/>
        <v>0</v>
      </c>
      <c r="G85" s="117"/>
      <c r="H85" s="117"/>
      <c r="I85" s="117"/>
      <c r="J85" s="28"/>
      <c r="K85" s="112">
        <f t="shared" si="19"/>
        <v>0</v>
      </c>
      <c r="L85" s="113"/>
      <c r="M85" s="118"/>
      <c r="N85" s="117"/>
      <c r="O85" s="117"/>
      <c r="P85" s="117"/>
      <c r="Q85" s="114"/>
      <c r="R85" s="115"/>
      <c r="S85" s="116"/>
      <c r="T85" s="112">
        <f t="shared" si="16"/>
        <v>0</v>
      </c>
      <c r="U85" s="113"/>
      <c r="V85" s="113"/>
      <c r="W85" s="114"/>
      <c r="X85" s="115"/>
      <c r="Y85" s="116"/>
      <c r="Z85" s="117"/>
      <c r="AA85" s="117"/>
      <c r="AB85" s="111">
        <f t="shared" si="17"/>
        <v>0</v>
      </c>
      <c r="AC85" s="111"/>
      <c r="AD85" s="114"/>
      <c r="AE85" s="115"/>
      <c r="AF85" s="116"/>
      <c r="AG85" s="117"/>
      <c r="AH85" s="117"/>
      <c r="AI85" s="111">
        <f t="shared" si="18"/>
        <v>0</v>
      </c>
      <c r="AJ85" s="111"/>
      <c r="AK85" s="166"/>
    </row>
    <row r="86" spans="1:37" ht="11.45" customHeight="1" x14ac:dyDescent="0.2">
      <c r="A86" s="89"/>
      <c r="B86" s="117"/>
      <c r="C86" s="117"/>
      <c r="D86" s="117"/>
      <c r="E86" s="28"/>
      <c r="F86" s="29">
        <f t="shared" si="15"/>
        <v>0</v>
      </c>
      <c r="G86" s="117"/>
      <c r="H86" s="117"/>
      <c r="I86" s="117"/>
      <c r="J86" s="28"/>
      <c r="K86" s="112">
        <f t="shared" si="19"/>
        <v>0</v>
      </c>
      <c r="L86" s="113"/>
      <c r="M86" s="118"/>
      <c r="N86" s="117"/>
      <c r="O86" s="117"/>
      <c r="P86" s="117"/>
      <c r="Q86" s="114"/>
      <c r="R86" s="115"/>
      <c r="S86" s="116"/>
      <c r="T86" s="112">
        <f t="shared" si="16"/>
        <v>0</v>
      </c>
      <c r="U86" s="113"/>
      <c r="V86" s="113"/>
      <c r="W86" s="114"/>
      <c r="X86" s="115"/>
      <c r="Y86" s="116"/>
      <c r="Z86" s="117"/>
      <c r="AA86" s="117"/>
      <c r="AB86" s="111">
        <f t="shared" si="17"/>
        <v>0</v>
      </c>
      <c r="AC86" s="111"/>
      <c r="AD86" s="114"/>
      <c r="AE86" s="115"/>
      <c r="AF86" s="116"/>
      <c r="AG86" s="117"/>
      <c r="AH86" s="117"/>
      <c r="AI86" s="111">
        <f t="shared" si="18"/>
        <v>0</v>
      </c>
      <c r="AJ86" s="111"/>
      <c r="AK86" s="166"/>
    </row>
    <row r="87" spans="1:37" ht="11.45" customHeight="1" x14ac:dyDescent="0.2">
      <c r="A87" s="89"/>
      <c r="B87" s="117"/>
      <c r="C87" s="117"/>
      <c r="D87" s="117"/>
      <c r="E87" s="28"/>
      <c r="F87" s="29">
        <f t="shared" si="15"/>
        <v>0</v>
      </c>
      <c r="G87" s="117"/>
      <c r="H87" s="117"/>
      <c r="I87" s="117"/>
      <c r="J87" s="28"/>
      <c r="K87" s="112">
        <f t="shared" si="19"/>
        <v>0</v>
      </c>
      <c r="L87" s="113"/>
      <c r="M87" s="118"/>
      <c r="N87" s="117"/>
      <c r="O87" s="117"/>
      <c r="P87" s="117"/>
      <c r="Q87" s="114"/>
      <c r="R87" s="115"/>
      <c r="S87" s="116"/>
      <c r="T87" s="112">
        <f t="shared" si="16"/>
        <v>0</v>
      </c>
      <c r="U87" s="113"/>
      <c r="V87" s="113"/>
      <c r="W87" s="114"/>
      <c r="X87" s="115"/>
      <c r="Y87" s="116"/>
      <c r="Z87" s="117"/>
      <c r="AA87" s="117"/>
      <c r="AB87" s="111">
        <f t="shared" si="17"/>
        <v>0</v>
      </c>
      <c r="AC87" s="111"/>
      <c r="AD87" s="114"/>
      <c r="AE87" s="115"/>
      <c r="AF87" s="116"/>
      <c r="AG87" s="117"/>
      <c r="AH87" s="117"/>
      <c r="AI87" s="111">
        <f t="shared" si="18"/>
        <v>0</v>
      </c>
      <c r="AJ87" s="111"/>
      <c r="AK87" s="166"/>
    </row>
    <row r="88" spans="1:37" ht="11.45" customHeight="1" x14ac:dyDescent="0.2">
      <c r="A88" s="89"/>
      <c r="B88" s="117"/>
      <c r="C88" s="117"/>
      <c r="D88" s="117"/>
      <c r="E88" s="28"/>
      <c r="F88" s="29">
        <f t="shared" si="15"/>
        <v>0</v>
      </c>
      <c r="G88" s="117"/>
      <c r="H88" s="117"/>
      <c r="I88" s="117"/>
      <c r="J88" s="28"/>
      <c r="K88" s="112">
        <f t="shared" si="19"/>
        <v>0</v>
      </c>
      <c r="L88" s="113"/>
      <c r="M88" s="118"/>
      <c r="N88" s="117"/>
      <c r="O88" s="117"/>
      <c r="P88" s="117"/>
      <c r="Q88" s="114"/>
      <c r="R88" s="115"/>
      <c r="S88" s="116"/>
      <c r="T88" s="112">
        <f t="shared" si="16"/>
        <v>0</v>
      </c>
      <c r="U88" s="113"/>
      <c r="V88" s="113"/>
      <c r="W88" s="114"/>
      <c r="X88" s="115"/>
      <c r="Y88" s="116"/>
      <c r="Z88" s="117"/>
      <c r="AA88" s="117"/>
      <c r="AB88" s="111">
        <f t="shared" si="17"/>
        <v>0</v>
      </c>
      <c r="AC88" s="111"/>
      <c r="AD88" s="114"/>
      <c r="AE88" s="115"/>
      <c r="AF88" s="116"/>
      <c r="AG88" s="117"/>
      <c r="AH88" s="117"/>
      <c r="AI88" s="111">
        <f t="shared" si="18"/>
        <v>0</v>
      </c>
      <c r="AJ88" s="111"/>
      <c r="AK88" s="166"/>
    </row>
    <row r="89" spans="1:37" ht="11.45" customHeight="1" x14ac:dyDescent="0.2">
      <c r="A89" s="89"/>
      <c r="B89" s="117"/>
      <c r="C89" s="117"/>
      <c r="D89" s="117"/>
      <c r="E89" s="28"/>
      <c r="F89" s="29">
        <f t="shared" si="15"/>
        <v>0</v>
      </c>
      <c r="G89" s="117"/>
      <c r="H89" s="117"/>
      <c r="I89" s="117"/>
      <c r="J89" s="28"/>
      <c r="K89" s="112">
        <f t="shared" si="19"/>
        <v>0</v>
      </c>
      <c r="L89" s="113"/>
      <c r="M89" s="118"/>
      <c r="N89" s="117"/>
      <c r="O89" s="117"/>
      <c r="P89" s="117"/>
      <c r="Q89" s="114"/>
      <c r="R89" s="115"/>
      <c r="S89" s="116"/>
      <c r="T89" s="112">
        <f t="shared" si="16"/>
        <v>0</v>
      </c>
      <c r="U89" s="113"/>
      <c r="V89" s="113"/>
      <c r="W89" s="114"/>
      <c r="X89" s="115"/>
      <c r="Y89" s="116"/>
      <c r="Z89" s="117"/>
      <c r="AA89" s="117"/>
      <c r="AB89" s="111">
        <f t="shared" si="17"/>
        <v>0</v>
      </c>
      <c r="AC89" s="111"/>
      <c r="AD89" s="114"/>
      <c r="AE89" s="115"/>
      <c r="AF89" s="116"/>
      <c r="AG89" s="117"/>
      <c r="AH89" s="117"/>
      <c r="AI89" s="111">
        <f t="shared" si="18"/>
        <v>0</v>
      </c>
      <c r="AJ89" s="111"/>
      <c r="AK89" s="166"/>
    </row>
    <row r="90" spans="1:37" ht="11.45" customHeight="1" x14ac:dyDescent="0.2">
      <c r="A90" s="89"/>
      <c r="B90" s="117"/>
      <c r="C90" s="117"/>
      <c r="D90" s="117"/>
      <c r="E90" s="28"/>
      <c r="F90" s="29">
        <f t="shared" si="15"/>
        <v>0</v>
      </c>
      <c r="G90" s="117"/>
      <c r="H90" s="117"/>
      <c r="I90" s="117"/>
      <c r="J90" s="28"/>
      <c r="K90" s="112">
        <f t="shared" si="19"/>
        <v>0</v>
      </c>
      <c r="L90" s="113"/>
      <c r="M90" s="118"/>
      <c r="N90" s="117"/>
      <c r="O90" s="117"/>
      <c r="P90" s="117"/>
      <c r="Q90" s="114"/>
      <c r="R90" s="115"/>
      <c r="S90" s="116"/>
      <c r="T90" s="112">
        <f t="shared" si="16"/>
        <v>0</v>
      </c>
      <c r="U90" s="113"/>
      <c r="V90" s="113"/>
      <c r="W90" s="114"/>
      <c r="X90" s="115"/>
      <c r="Y90" s="116"/>
      <c r="Z90" s="117"/>
      <c r="AA90" s="117"/>
      <c r="AB90" s="111">
        <f t="shared" si="17"/>
        <v>0</v>
      </c>
      <c r="AC90" s="111"/>
      <c r="AD90" s="114"/>
      <c r="AE90" s="115"/>
      <c r="AF90" s="116"/>
      <c r="AG90" s="117"/>
      <c r="AH90" s="117"/>
      <c r="AI90" s="111">
        <f t="shared" si="18"/>
        <v>0</v>
      </c>
      <c r="AJ90" s="111"/>
      <c r="AK90" s="166"/>
    </row>
    <row r="91" spans="1:37" ht="11.45" customHeight="1" x14ac:dyDescent="0.2">
      <c r="A91" s="89"/>
      <c r="B91" s="117"/>
      <c r="C91" s="117"/>
      <c r="D91" s="117"/>
      <c r="E91" s="28"/>
      <c r="F91" s="29">
        <f t="shared" si="15"/>
        <v>0</v>
      </c>
      <c r="G91" s="117"/>
      <c r="H91" s="117"/>
      <c r="I91" s="117"/>
      <c r="J91" s="28"/>
      <c r="K91" s="112">
        <f t="shared" si="19"/>
        <v>0</v>
      </c>
      <c r="L91" s="113"/>
      <c r="M91" s="118"/>
      <c r="N91" s="117"/>
      <c r="O91" s="117"/>
      <c r="P91" s="117"/>
      <c r="Q91" s="114"/>
      <c r="R91" s="115"/>
      <c r="S91" s="116"/>
      <c r="T91" s="112">
        <f t="shared" si="16"/>
        <v>0</v>
      </c>
      <c r="U91" s="113"/>
      <c r="V91" s="113"/>
      <c r="W91" s="114"/>
      <c r="X91" s="115"/>
      <c r="Y91" s="116"/>
      <c r="Z91" s="117"/>
      <c r="AA91" s="117"/>
      <c r="AB91" s="111">
        <f t="shared" si="17"/>
        <v>0</v>
      </c>
      <c r="AC91" s="111"/>
      <c r="AD91" s="114"/>
      <c r="AE91" s="115"/>
      <c r="AF91" s="116"/>
      <c r="AG91" s="117"/>
      <c r="AH91" s="117"/>
      <c r="AI91" s="111">
        <f t="shared" si="18"/>
        <v>0</v>
      </c>
      <c r="AJ91" s="111"/>
      <c r="AK91" s="166"/>
    </row>
    <row r="92" spans="1:37" ht="11.45" customHeight="1" x14ac:dyDescent="0.2">
      <c r="A92" s="89"/>
      <c r="B92" s="98" t="s">
        <v>56</v>
      </c>
      <c r="C92" s="98"/>
      <c r="D92" s="98"/>
      <c r="E92" s="98"/>
      <c r="F92" s="27">
        <f>INT(SUM(F82:F91)/30)</f>
        <v>0</v>
      </c>
      <c r="G92" s="98" t="s">
        <v>56</v>
      </c>
      <c r="H92" s="98"/>
      <c r="I92" s="98"/>
      <c r="J92" s="98"/>
      <c r="K92" s="99">
        <f>INT(SUM(K82:M91)/30)</f>
        <v>0</v>
      </c>
      <c r="L92" s="100"/>
      <c r="M92" s="101"/>
      <c r="N92" s="98" t="s">
        <v>56</v>
      </c>
      <c r="O92" s="98"/>
      <c r="P92" s="98"/>
      <c r="Q92" s="98"/>
      <c r="R92" s="98"/>
      <c r="S92" s="98"/>
      <c r="T92" s="99">
        <f>INT(SUM(T82:V91)/30)</f>
        <v>0</v>
      </c>
      <c r="U92" s="100"/>
      <c r="V92" s="101"/>
      <c r="W92" s="91" t="s">
        <v>56</v>
      </c>
      <c r="X92" s="92"/>
      <c r="Y92" s="92"/>
      <c r="Z92" s="92"/>
      <c r="AA92" s="93"/>
      <c r="AB92" s="90">
        <f>INT(SUM(AB82:AC91)/30)</f>
        <v>0</v>
      </c>
      <c r="AC92" s="90"/>
      <c r="AD92" s="91" t="s">
        <v>56</v>
      </c>
      <c r="AE92" s="92"/>
      <c r="AF92" s="92"/>
      <c r="AG92" s="92"/>
      <c r="AH92" s="93"/>
      <c r="AI92" s="90">
        <f>INT(SUM(AI82:AJ91)/30)</f>
        <v>0</v>
      </c>
      <c r="AJ92" s="90"/>
      <c r="AK92" s="166"/>
    </row>
    <row r="93" spans="1:37" ht="11.45" customHeight="1" x14ac:dyDescent="0.2">
      <c r="A93" s="89"/>
      <c r="B93" s="98" t="s">
        <v>57</v>
      </c>
      <c r="C93" s="98"/>
      <c r="D93" s="98"/>
      <c r="E93" s="98"/>
      <c r="F93" s="27">
        <f>SUM(F82:F91)-F92*30</f>
        <v>0</v>
      </c>
      <c r="G93" s="98" t="s">
        <v>57</v>
      </c>
      <c r="H93" s="98"/>
      <c r="I93" s="98"/>
      <c r="J93" s="98"/>
      <c r="K93" s="99">
        <f>SUM(K82:M91)-K92*30</f>
        <v>0</v>
      </c>
      <c r="L93" s="100"/>
      <c r="M93" s="101"/>
      <c r="N93" s="98" t="s">
        <v>57</v>
      </c>
      <c r="O93" s="98"/>
      <c r="P93" s="98"/>
      <c r="Q93" s="98"/>
      <c r="R93" s="98"/>
      <c r="S93" s="98"/>
      <c r="T93" s="99">
        <f>SUM(T82:V91)-T92*30</f>
        <v>0</v>
      </c>
      <c r="U93" s="100"/>
      <c r="V93" s="101"/>
      <c r="W93" s="91" t="s">
        <v>57</v>
      </c>
      <c r="X93" s="92"/>
      <c r="Y93" s="92"/>
      <c r="Z93" s="92"/>
      <c r="AA93" s="93"/>
      <c r="AB93" s="90">
        <f>SUM(AB82:AC91)-AB92*30</f>
        <v>0</v>
      </c>
      <c r="AC93" s="90"/>
      <c r="AD93" s="91" t="s">
        <v>57</v>
      </c>
      <c r="AE93" s="92"/>
      <c r="AF93" s="92"/>
      <c r="AG93" s="92"/>
      <c r="AH93" s="93"/>
      <c r="AI93" s="90">
        <f>SUM(AI82:AJ91)-AI92*30</f>
        <v>0</v>
      </c>
      <c r="AJ93" s="90"/>
      <c r="AK93" s="166"/>
    </row>
    <row r="94" spans="1:37" ht="11.45" customHeight="1" thickBot="1" x14ac:dyDescent="0.25">
      <c r="A94" s="89"/>
      <c r="B94" s="94" t="s">
        <v>65</v>
      </c>
      <c r="C94" s="94"/>
      <c r="D94" s="94"/>
      <c r="E94" s="94"/>
      <c r="F94" s="32">
        <f>F92*0.25+IF(F93&gt;15,0.25,0)</f>
        <v>0</v>
      </c>
      <c r="G94" s="94" t="s">
        <v>65</v>
      </c>
      <c r="H94" s="94"/>
      <c r="I94" s="94"/>
      <c r="J94" s="94"/>
      <c r="K94" s="95">
        <f>K92*0.25+IF(K93&gt;15,0.25,0)</f>
        <v>0</v>
      </c>
      <c r="L94" s="96"/>
      <c r="M94" s="97"/>
      <c r="N94" s="94" t="s">
        <v>65</v>
      </c>
      <c r="O94" s="94"/>
      <c r="P94" s="94"/>
      <c r="Q94" s="94"/>
      <c r="R94" s="94"/>
      <c r="S94" s="94"/>
      <c r="T94" s="95">
        <f>T92*0.25+IF(T93&gt;15,0.25,0)</f>
        <v>0</v>
      </c>
      <c r="U94" s="96"/>
      <c r="V94" s="97"/>
      <c r="W94" s="78" t="s">
        <v>65</v>
      </c>
      <c r="X94" s="79"/>
      <c r="Y94" s="79"/>
      <c r="Z94" s="79"/>
      <c r="AA94" s="80"/>
      <c r="AB94" s="81">
        <f>AB92*0.25+IF(AB93&gt;15,0.25,0)</f>
        <v>0</v>
      </c>
      <c r="AC94" s="81"/>
      <c r="AD94" s="78" t="s">
        <v>65</v>
      </c>
      <c r="AE94" s="79"/>
      <c r="AF94" s="79"/>
      <c r="AG94" s="79"/>
      <c r="AH94" s="80"/>
      <c r="AI94" s="81">
        <f>AI92*0.25+IF(AI93&gt;15,0.25,0)</f>
        <v>0</v>
      </c>
      <c r="AJ94" s="81"/>
      <c r="AK94" s="166"/>
    </row>
    <row r="95" spans="1:37" ht="11.45" customHeight="1" thickBot="1" x14ac:dyDescent="0.25">
      <c r="A95" s="89"/>
      <c r="B95" s="82" t="s">
        <v>68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4"/>
      <c r="AH95" s="85">
        <f>SUM(F78,K78,T78,AB78,AI78,F94,K94,T94,AB94,AI94)</f>
        <v>0</v>
      </c>
      <c r="AI95" s="86"/>
      <c r="AJ95" s="87"/>
      <c r="AK95" s="166"/>
    </row>
    <row r="96" spans="1:37" ht="11.45" customHeight="1" x14ac:dyDescent="0.2">
      <c r="A96" s="89"/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66"/>
    </row>
    <row r="97" spans="1:37" ht="13.9" customHeight="1" x14ac:dyDescent="0.2">
      <c r="A97" s="89"/>
      <c r="B97" s="147" t="s">
        <v>77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66"/>
    </row>
    <row r="98" spans="1:37" ht="75" customHeight="1" x14ac:dyDescent="0.2">
      <c r="A98" s="89"/>
      <c r="B98" s="148" t="s">
        <v>48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66"/>
    </row>
    <row r="99" spans="1:37" ht="11.45" customHeight="1" x14ac:dyDescent="0.2">
      <c r="A99" s="89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66"/>
    </row>
    <row r="100" spans="1:37" ht="11.45" customHeight="1" x14ac:dyDescent="0.2">
      <c r="A100" s="89"/>
      <c r="B100" s="133" t="s">
        <v>53</v>
      </c>
      <c r="C100" s="133"/>
      <c r="D100" s="133"/>
      <c r="E100" s="134"/>
      <c r="F100" s="135"/>
      <c r="G100" s="133" t="s">
        <v>53</v>
      </c>
      <c r="H100" s="133"/>
      <c r="I100" s="133"/>
      <c r="J100" s="134"/>
      <c r="K100" s="136"/>
      <c r="L100" s="136"/>
      <c r="M100" s="136"/>
      <c r="N100" s="133" t="s">
        <v>53</v>
      </c>
      <c r="O100" s="133"/>
      <c r="P100" s="133"/>
      <c r="Q100" s="134"/>
      <c r="R100" s="136"/>
      <c r="S100" s="136"/>
      <c r="T100" s="136"/>
      <c r="U100" s="136"/>
      <c r="V100" s="135"/>
      <c r="W100" s="124" t="s">
        <v>53</v>
      </c>
      <c r="X100" s="125"/>
      <c r="Y100" s="126"/>
      <c r="Z100" s="123"/>
      <c r="AA100" s="123"/>
      <c r="AB100" s="123"/>
      <c r="AC100" s="123"/>
      <c r="AD100" s="124" t="s">
        <v>53</v>
      </c>
      <c r="AE100" s="125"/>
      <c r="AF100" s="126"/>
      <c r="AG100" s="123"/>
      <c r="AH100" s="123"/>
      <c r="AI100" s="123"/>
      <c r="AJ100" s="123"/>
      <c r="AK100" s="166"/>
    </row>
    <row r="101" spans="1:37" x14ac:dyDescent="0.2">
      <c r="A101" s="89"/>
      <c r="B101" s="119" t="s">
        <v>54</v>
      </c>
      <c r="C101" s="119"/>
      <c r="D101" s="119"/>
      <c r="E101" s="30" t="s">
        <v>55</v>
      </c>
      <c r="F101" s="11" t="s">
        <v>66</v>
      </c>
      <c r="G101" s="119" t="s">
        <v>54</v>
      </c>
      <c r="H101" s="119"/>
      <c r="I101" s="119"/>
      <c r="J101" s="30" t="s">
        <v>55</v>
      </c>
      <c r="K101" s="120" t="s">
        <v>66</v>
      </c>
      <c r="L101" s="121"/>
      <c r="M101" s="122"/>
      <c r="N101" s="119" t="s">
        <v>54</v>
      </c>
      <c r="O101" s="119"/>
      <c r="P101" s="119"/>
      <c r="Q101" s="120" t="s">
        <v>55</v>
      </c>
      <c r="R101" s="121"/>
      <c r="S101" s="122"/>
      <c r="T101" s="120" t="s">
        <v>66</v>
      </c>
      <c r="U101" s="121"/>
      <c r="V101" s="121"/>
      <c r="W101" s="120" t="s">
        <v>54</v>
      </c>
      <c r="X101" s="121"/>
      <c r="Y101" s="122"/>
      <c r="Z101" s="119" t="s">
        <v>55</v>
      </c>
      <c r="AA101" s="119"/>
      <c r="AB101" s="119" t="s">
        <v>66</v>
      </c>
      <c r="AC101" s="119"/>
      <c r="AD101" s="120" t="s">
        <v>54</v>
      </c>
      <c r="AE101" s="121"/>
      <c r="AF101" s="122"/>
      <c r="AG101" s="119" t="s">
        <v>55</v>
      </c>
      <c r="AH101" s="119"/>
      <c r="AI101" s="119" t="s">
        <v>66</v>
      </c>
      <c r="AJ101" s="119"/>
      <c r="AK101" s="166"/>
    </row>
    <row r="102" spans="1:37" x14ac:dyDescent="0.2">
      <c r="A102" s="89"/>
      <c r="B102" s="117"/>
      <c r="C102" s="117"/>
      <c r="D102" s="117"/>
      <c r="E102" s="28"/>
      <c r="F102" s="29">
        <f>IF(E102=0,0,DAYS360(B102,E102+1))</f>
        <v>0</v>
      </c>
      <c r="G102" s="117"/>
      <c r="H102" s="117"/>
      <c r="I102" s="117"/>
      <c r="J102" s="28"/>
      <c r="K102" s="112">
        <f>IF(J102=0,0,DAYS360(G102,J102+1))</f>
        <v>0</v>
      </c>
      <c r="L102" s="113"/>
      <c r="M102" s="118"/>
      <c r="N102" s="117"/>
      <c r="O102" s="117"/>
      <c r="P102" s="117"/>
      <c r="Q102" s="114"/>
      <c r="R102" s="115"/>
      <c r="S102" s="116"/>
      <c r="T102" s="112">
        <f>IF(Q102=0,0,DAYS360(N102,Q102+1))</f>
        <v>0</v>
      </c>
      <c r="U102" s="113"/>
      <c r="V102" s="113"/>
      <c r="W102" s="114"/>
      <c r="X102" s="115"/>
      <c r="Y102" s="116"/>
      <c r="Z102" s="117"/>
      <c r="AA102" s="117"/>
      <c r="AB102" s="111">
        <f>IF(Z102=0,0,DAYS360(W102,Z102+1))</f>
        <v>0</v>
      </c>
      <c r="AC102" s="111"/>
      <c r="AD102" s="114"/>
      <c r="AE102" s="115"/>
      <c r="AF102" s="116"/>
      <c r="AG102" s="117"/>
      <c r="AH102" s="117"/>
      <c r="AI102" s="111">
        <f>IF(AG102=0,0,DAYS360(AD102,AG102+1))</f>
        <v>0</v>
      </c>
      <c r="AJ102" s="111"/>
      <c r="AK102" s="166"/>
    </row>
    <row r="103" spans="1:37" ht="11.45" customHeight="1" x14ac:dyDescent="0.2">
      <c r="A103" s="89"/>
      <c r="B103" s="117"/>
      <c r="C103" s="117"/>
      <c r="D103" s="117"/>
      <c r="E103" s="28"/>
      <c r="F103" s="29">
        <f t="shared" ref="F103:F111" si="20">IF(E103=0,0,DAYS360(B103,E103+1))</f>
        <v>0</v>
      </c>
      <c r="G103" s="117"/>
      <c r="H103" s="117"/>
      <c r="I103" s="117"/>
      <c r="J103" s="28"/>
      <c r="K103" s="112">
        <f>IF(J103=0,0,DAYS360(G103,J103+1))</f>
        <v>0</v>
      </c>
      <c r="L103" s="113"/>
      <c r="M103" s="118"/>
      <c r="N103" s="117"/>
      <c r="O103" s="117"/>
      <c r="P103" s="117"/>
      <c r="Q103" s="114"/>
      <c r="R103" s="115"/>
      <c r="S103" s="116"/>
      <c r="T103" s="112">
        <f t="shared" ref="T103:T111" si="21">IF(Q103=0,0,DAYS360(N103,Q103+1))</f>
        <v>0</v>
      </c>
      <c r="U103" s="113"/>
      <c r="V103" s="113"/>
      <c r="W103" s="117"/>
      <c r="X103" s="117"/>
      <c r="Y103" s="117"/>
      <c r="Z103" s="117"/>
      <c r="AA103" s="117"/>
      <c r="AB103" s="111">
        <f t="shared" ref="AB103:AB111" si="22">IF(Z103=0,0,DAYS360(W103,Z103+1))</f>
        <v>0</v>
      </c>
      <c r="AC103" s="111"/>
      <c r="AD103" s="114"/>
      <c r="AE103" s="115"/>
      <c r="AF103" s="116"/>
      <c r="AG103" s="114"/>
      <c r="AH103" s="116"/>
      <c r="AI103" s="111">
        <f t="shared" ref="AI103:AI111" si="23">IF(AG103=0,0,DAYS360(AD103,AG103+1))</f>
        <v>0</v>
      </c>
      <c r="AJ103" s="111"/>
      <c r="AK103" s="166"/>
    </row>
    <row r="104" spans="1:37" ht="11.45" customHeight="1" x14ac:dyDescent="0.2">
      <c r="A104" s="89"/>
      <c r="B104" s="117"/>
      <c r="C104" s="117"/>
      <c r="D104" s="117"/>
      <c r="E104" s="28"/>
      <c r="F104" s="29">
        <f t="shared" si="20"/>
        <v>0</v>
      </c>
      <c r="G104" s="117"/>
      <c r="H104" s="117"/>
      <c r="I104" s="117"/>
      <c r="J104" s="28"/>
      <c r="K104" s="112">
        <f t="shared" ref="K104:K111" si="24">IF(J104=0,0,DAYS360(G104,J104+1))</f>
        <v>0</v>
      </c>
      <c r="L104" s="113"/>
      <c r="M104" s="118"/>
      <c r="N104" s="117"/>
      <c r="O104" s="117"/>
      <c r="P104" s="117"/>
      <c r="Q104" s="114"/>
      <c r="R104" s="115"/>
      <c r="S104" s="116"/>
      <c r="T104" s="112">
        <f t="shared" si="21"/>
        <v>0</v>
      </c>
      <c r="U104" s="113"/>
      <c r="V104" s="113"/>
      <c r="W104" s="114"/>
      <c r="X104" s="115"/>
      <c r="Y104" s="116"/>
      <c r="Z104" s="117"/>
      <c r="AA104" s="117"/>
      <c r="AB104" s="111">
        <f t="shared" si="22"/>
        <v>0</v>
      </c>
      <c r="AC104" s="111"/>
      <c r="AD104" s="114"/>
      <c r="AE104" s="115"/>
      <c r="AF104" s="116"/>
      <c r="AG104" s="117"/>
      <c r="AH104" s="117"/>
      <c r="AI104" s="111">
        <f t="shared" si="23"/>
        <v>0</v>
      </c>
      <c r="AJ104" s="111"/>
      <c r="AK104" s="166"/>
    </row>
    <row r="105" spans="1:37" ht="11.45" customHeight="1" x14ac:dyDescent="0.2">
      <c r="A105" s="89"/>
      <c r="B105" s="117"/>
      <c r="C105" s="117"/>
      <c r="D105" s="117"/>
      <c r="E105" s="28"/>
      <c r="F105" s="29">
        <f t="shared" si="20"/>
        <v>0</v>
      </c>
      <c r="G105" s="117"/>
      <c r="H105" s="117"/>
      <c r="I105" s="117"/>
      <c r="J105" s="28"/>
      <c r="K105" s="112">
        <f t="shared" si="24"/>
        <v>0</v>
      </c>
      <c r="L105" s="113"/>
      <c r="M105" s="118"/>
      <c r="N105" s="117"/>
      <c r="O105" s="117"/>
      <c r="P105" s="117"/>
      <c r="Q105" s="114"/>
      <c r="R105" s="115"/>
      <c r="S105" s="116"/>
      <c r="T105" s="112">
        <f t="shared" si="21"/>
        <v>0</v>
      </c>
      <c r="U105" s="113"/>
      <c r="V105" s="113"/>
      <c r="W105" s="114"/>
      <c r="X105" s="115"/>
      <c r="Y105" s="116"/>
      <c r="Z105" s="117"/>
      <c r="AA105" s="117"/>
      <c r="AB105" s="111">
        <f t="shared" si="22"/>
        <v>0</v>
      </c>
      <c r="AC105" s="111"/>
      <c r="AD105" s="114"/>
      <c r="AE105" s="115"/>
      <c r="AF105" s="116"/>
      <c r="AG105" s="117"/>
      <c r="AH105" s="117"/>
      <c r="AI105" s="111">
        <f t="shared" si="23"/>
        <v>0</v>
      </c>
      <c r="AJ105" s="111"/>
      <c r="AK105" s="166"/>
    </row>
    <row r="106" spans="1:37" ht="11.45" customHeight="1" x14ac:dyDescent="0.2">
      <c r="A106" s="89"/>
      <c r="B106" s="117"/>
      <c r="C106" s="117"/>
      <c r="D106" s="117"/>
      <c r="E106" s="28"/>
      <c r="F106" s="29">
        <f t="shared" si="20"/>
        <v>0</v>
      </c>
      <c r="G106" s="117"/>
      <c r="H106" s="117"/>
      <c r="I106" s="117"/>
      <c r="J106" s="28"/>
      <c r="K106" s="112">
        <f t="shared" si="24"/>
        <v>0</v>
      </c>
      <c r="L106" s="113"/>
      <c r="M106" s="118"/>
      <c r="N106" s="117"/>
      <c r="O106" s="117"/>
      <c r="P106" s="117"/>
      <c r="Q106" s="114"/>
      <c r="R106" s="115"/>
      <c r="S106" s="116"/>
      <c r="T106" s="112">
        <f t="shared" si="21"/>
        <v>0</v>
      </c>
      <c r="U106" s="113"/>
      <c r="V106" s="113"/>
      <c r="W106" s="114"/>
      <c r="X106" s="115"/>
      <c r="Y106" s="116"/>
      <c r="Z106" s="117"/>
      <c r="AA106" s="117"/>
      <c r="AB106" s="111">
        <f t="shared" si="22"/>
        <v>0</v>
      </c>
      <c r="AC106" s="111"/>
      <c r="AD106" s="114"/>
      <c r="AE106" s="115"/>
      <c r="AF106" s="116"/>
      <c r="AG106" s="117"/>
      <c r="AH106" s="117"/>
      <c r="AI106" s="111">
        <f t="shared" si="23"/>
        <v>0</v>
      </c>
      <c r="AJ106" s="111"/>
      <c r="AK106" s="166"/>
    </row>
    <row r="107" spans="1:37" ht="11.45" customHeight="1" x14ac:dyDescent="0.2">
      <c r="A107" s="89"/>
      <c r="B107" s="117"/>
      <c r="C107" s="117"/>
      <c r="D107" s="117"/>
      <c r="E107" s="28"/>
      <c r="F107" s="29">
        <f t="shared" si="20"/>
        <v>0</v>
      </c>
      <c r="G107" s="117"/>
      <c r="H107" s="117"/>
      <c r="I107" s="117"/>
      <c r="J107" s="28"/>
      <c r="K107" s="112">
        <f t="shared" si="24"/>
        <v>0</v>
      </c>
      <c r="L107" s="113"/>
      <c r="M107" s="118"/>
      <c r="N107" s="117"/>
      <c r="O107" s="117"/>
      <c r="P107" s="117"/>
      <c r="Q107" s="114"/>
      <c r="R107" s="115"/>
      <c r="S107" s="116"/>
      <c r="T107" s="112">
        <f t="shared" si="21"/>
        <v>0</v>
      </c>
      <c r="U107" s="113"/>
      <c r="V107" s="113"/>
      <c r="W107" s="114"/>
      <c r="X107" s="115"/>
      <c r="Y107" s="116"/>
      <c r="Z107" s="117"/>
      <c r="AA107" s="117"/>
      <c r="AB107" s="111">
        <f t="shared" si="22"/>
        <v>0</v>
      </c>
      <c r="AC107" s="111"/>
      <c r="AD107" s="114"/>
      <c r="AE107" s="115"/>
      <c r="AF107" s="116"/>
      <c r="AG107" s="117"/>
      <c r="AH107" s="117"/>
      <c r="AI107" s="111">
        <f t="shared" si="23"/>
        <v>0</v>
      </c>
      <c r="AJ107" s="111"/>
      <c r="AK107" s="166"/>
    </row>
    <row r="108" spans="1:37" ht="11.45" customHeight="1" x14ac:dyDescent="0.2">
      <c r="A108" s="89"/>
      <c r="B108" s="117"/>
      <c r="C108" s="117"/>
      <c r="D108" s="117"/>
      <c r="E108" s="28"/>
      <c r="F108" s="29">
        <f t="shared" si="20"/>
        <v>0</v>
      </c>
      <c r="G108" s="117"/>
      <c r="H108" s="117"/>
      <c r="I108" s="117"/>
      <c r="J108" s="28"/>
      <c r="K108" s="112">
        <f t="shared" si="24"/>
        <v>0</v>
      </c>
      <c r="L108" s="113"/>
      <c r="M108" s="118"/>
      <c r="N108" s="117"/>
      <c r="O108" s="117"/>
      <c r="P108" s="117"/>
      <c r="Q108" s="114"/>
      <c r="R108" s="115"/>
      <c r="S108" s="116"/>
      <c r="T108" s="112">
        <f t="shared" si="21"/>
        <v>0</v>
      </c>
      <c r="U108" s="113"/>
      <c r="V108" s="113"/>
      <c r="W108" s="114"/>
      <c r="X108" s="115"/>
      <c r="Y108" s="116"/>
      <c r="Z108" s="117"/>
      <c r="AA108" s="117"/>
      <c r="AB108" s="111">
        <f t="shared" si="22"/>
        <v>0</v>
      </c>
      <c r="AC108" s="111"/>
      <c r="AD108" s="114"/>
      <c r="AE108" s="115"/>
      <c r="AF108" s="116"/>
      <c r="AG108" s="117"/>
      <c r="AH108" s="117"/>
      <c r="AI108" s="111">
        <f t="shared" si="23"/>
        <v>0</v>
      </c>
      <c r="AJ108" s="111"/>
      <c r="AK108" s="166"/>
    </row>
    <row r="109" spans="1:37" ht="11.45" customHeight="1" x14ac:dyDescent="0.2">
      <c r="A109" s="89"/>
      <c r="B109" s="117"/>
      <c r="C109" s="117"/>
      <c r="D109" s="117"/>
      <c r="E109" s="28"/>
      <c r="F109" s="29">
        <f t="shared" si="20"/>
        <v>0</v>
      </c>
      <c r="G109" s="117"/>
      <c r="H109" s="117"/>
      <c r="I109" s="117"/>
      <c r="J109" s="28"/>
      <c r="K109" s="112">
        <f t="shared" si="24"/>
        <v>0</v>
      </c>
      <c r="L109" s="113"/>
      <c r="M109" s="118"/>
      <c r="N109" s="117"/>
      <c r="O109" s="117"/>
      <c r="P109" s="117"/>
      <c r="Q109" s="114"/>
      <c r="R109" s="115"/>
      <c r="S109" s="116"/>
      <c r="T109" s="112">
        <f t="shared" si="21"/>
        <v>0</v>
      </c>
      <c r="U109" s="113"/>
      <c r="V109" s="113"/>
      <c r="W109" s="114"/>
      <c r="X109" s="115"/>
      <c r="Y109" s="116"/>
      <c r="Z109" s="117"/>
      <c r="AA109" s="117"/>
      <c r="AB109" s="111">
        <f t="shared" si="22"/>
        <v>0</v>
      </c>
      <c r="AC109" s="111"/>
      <c r="AD109" s="114"/>
      <c r="AE109" s="115"/>
      <c r="AF109" s="116"/>
      <c r="AG109" s="117"/>
      <c r="AH109" s="117"/>
      <c r="AI109" s="111">
        <f t="shared" si="23"/>
        <v>0</v>
      </c>
      <c r="AJ109" s="111"/>
      <c r="AK109" s="166"/>
    </row>
    <row r="110" spans="1:37" ht="11.45" customHeight="1" x14ac:dyDescent="0.2">
      <c r="A110" s="89"/>
      <c r="B110" s="117"/>
      <c r="C110" s="117"/>
      <c r="D110" s="117"/>
      <c r="E110" s="28"/>
      <c r="F110" s="29">
        <f t="shared" si="20"/>
        <v>0</v>
      </c>
      <c r="G110" s="117"/>
      <c r="H110" s="117"/>
      <c r="I110" s="117"/>
      <c r="J110" s="28"/>
      <c r="K110" s="112">
        <f t="shared" si="24"/>
        <v>0</v>
      </c>
      <c r="L110" s="113"/>
      <c r="M110" s="118"/>
      <c r="N110" s="117"/>
      <c r="O110" s="117"/>
      <c r="P110" s="117"/>
      <c r="Q110" s="114"/>
      <c r="R110" s="115"/>
      <c r="S110" s="116"/>
      <c r="T110" s="112">
        <f t="shared" si="21"/>
        <v>0</v>
      </c>
      <c r="U110" s="113"/>
      <c r="V110" s="113"/>
      <c r="W110" s="114"/>
      <c r="X110" s="115"/>
      <c r="Y110" s="116"/>
      <c r="Z110" s="117"/>
      <c r="AA110" s="117"/>
      <c r="AB110" s="111">
        <f t="shared" si="22"/>
        <v>0</v>
      </c>
      <c r="AC110" s="111"/>
      <c r="AD110" s="114"/>
      <c r="AE110" s="115"/>
      <c r="AF110" s="116"/>
      <c r="AG110" s="117"/>
      <c r="AH110" s="117"/>
      <c r="AI110" s="111">
        <f t="shared" si="23"/>
        <v>0</v>
      </c>
      <c r="AJ110" s="111"/>
      <c r="AK110" s="166"/>
    </row>
    <row r="111" spans="1:37" ht="11.45" customHeight="1" x14ac:dyDescent="0.2">
      <c r="A111" s="89"/>
      <c r="B111" s="117"/>
      <c r="C111" s="117"/>
      <c r="D111" s="117"/>
      <c r="E111" s="28"/>
      <c r="F111" s="29">
        <f t="shared" si="20"/>
        <v>0</v>
      </c>
      <c r="G111" s="117"/>
      <c r="H111" s="117"/>
      <c r="I111" s="117"/>
      <c r="J111" s="28"/>
      <c r="K111" s="112">
        <f t="shared" si="24"/>
        <v>0</v>
      </c>
      <c r="L111" s="113"/>
      <c r="M111" s="118"/>
      <c r="N111" s="117"/>
      <c r="O111" s="117"/>
      <c r="P111" s="117"/>
      <c r="Q111" s="114"/>
      <c r="R111" s="115"/>
      <c r="S111" s="116"/>
      <c r="T111" s="112">
        <f t="shared" si="21"/>
        <v>0</v>
      </c>
      <c r="U111" s="113"/>
      <c r="V111" s="113"/>
      <c r="W111" s="114"/>
      <c r="X111" s="115"/>
      <c r="Y111" s="116"/>
      <c r="Z111" s="117"/>
      <c r="AA111" s="117"/>
      <c r="AB111" s="111">
        <f t="shared" si="22"/>
        <v>0</v>
      </c>
      <c r="AC111" s="111"/>
      <c r="AD111" s="114"/>
      <c r="AE111" s="115"/>
      <c r="AF111" s="116"/>
      <c r="AG111" s="117"/>
      <c r="AH111" s="117"/>
      <c r="AI111" s="111">
        <f t="shared" si="23"/>
        <v>0</v>
      </c>
      <c r="AJ111" s="111"/>
      <c r="AK111" s="166"/>
    </row>
    <row r="112" spans="1:37" ht="11.45" customHeight="1" x14ac:dyDescent="0.2">
      <c r="A112" s="89"/>
      <c r="B112" s="98" t="s">
        <v>56</v>
      </c>
      <c r="C112" s="98"/>
      <c r="D112" s="98"/>
      <c r="E112" s="98"/>
      <c r="F112" s="27">
        <f>INT(SUM(F102:F111)/30)</f>
        <v>0</v>
      </c>
      <c r="G112" s="98" t="s">
        <v>56</v>
      </c>
      <c r="H112" s="98"/>
      <c r="I112" s="98"/>
      <c r="J112" s="98"/>
      <c r="K112" s="99">
        <f>INT(SUM(K102:M111)/30)</f>
        <v>0</v>
      </c>
      <c r="L112" s="100"/>
      <c r="M112" s="101"/>
      <c r="N112" s="98" t="s">
        <v>56</v>
      </c>
      <c r="O112" s="98"/>
      <c r="P112" s="98"/>
      <c r="Q112" s="98"/>
      <c r="R112" s="98"/>
      <c r="S112" s="98"/>
      <c r="T112" s="99">
        <f>INT(SUM(T102:V111)/30)</f>
        <v>0</v>
      </c>
      <c r="U112" s="100"/>
      <c r="V112" s="101"/>
      <c r="W112" s="91" t="s">
        <v>56</v>
      </c>
      <c r="X112" s="92"/>
      <c r="Y112" s="92"/>
      <c r="Z112" s="92"/>
      <c r="AA112" s="93"/>
      <c r="AB112" s="90">
        <f>INT(SUM(AB102:AC111)/30)</f>
        <v>0</v>
      </c>
      <c r="AC112" s="90"/>
      <c r="AD112" s="91" t="s">
        <v>56</v>
      </c>
      <c r="AE112" s="92"/>
      <c r="AF112" s="92"/>
      <c r="AG112" s="92"/>
      <c r="AH112" s="93"/>
      <c r="AI112" s="90">
        <f>INT(SUM(AI102:AJ111)/30)</f>
        <v>0</v>
      </c>
      <c r="AJ112" s="90"/>
      <c r="AK112" s="166"/>
    </row>
    <row r="113" spans="1:37" ht="11.45" customHeight="1" x14ac:dyDescent="0.2">
      <c r="A113" s="89"/>
      <c r="B113" s="98" t="s">
        <v>57</v>
      </c>
      <c r="C113" s="98"/>
      <c r="D113" s="98"/>
      <c r="E113" s="98"/>
      <c r="F113" s="27">
        <f>SUM(F102:F111)-F112*30</f>
        <v>0</v>
      </c>
      <c r="G113" s="98" t="s">
        <v>57</v>
      </c>
      <c r="H113" s="98"/>
      <c r="I113" s="98"/>
      <c r="J113" s="98"/>
      <c r="K113" s="99">
        <f>SUM(K102:M111)-K112*30</f>
        <v>0</v>
      </c>
      <c r="L113" s="100"/>
      <c r="M113" s="101"/>
      <c r="N113" s="98" t="s">
        <v>57</v>
      </c>
      <c r="O113" s="98"/>
      <c r="P113" s="98"/>
      <c r="Q113" s="98"/>
      <c r="R113" s="98"/>
      <c r="S113" s="98"/>
      <c r="T113" s="99">
        <f>SUM(T102:V111)-T112*30</f>
        <v>0</v>
      </c>
      <c r="U113" s="100"/>
      <c r="V113" s="101"/>
      <c r="W113" s="91" t="s">
        <v>57</v>
      </c>
      <c r="X113" s="92"/>
      <c r="Y113" s="92"/>
      <c r="Z113" s="92"/>
      <c r="AA113" s="93"/>
      <c r="AB113" s="90">
        <f>SUM(AB102:AC111)-AB112*30</f>
        <v>0</v>
      </c>
      <c r="AC113" s="90"/>
      <c r="AD113" s="91" t="s">
        <v>57</v>
      </c>
      <c r="AE113" s="92"/>
      <c r="AF113" s="92"/>
      <c r="AG113" s="92"/>
      <c r="AH113" s="93"/>
      <c r="AI113" s="90">
        <f>SUM(AI102:AJ111)-AI112*30</f>
        <v>0</v>
      </c>
      <c r="AJ113" s="90"/>
      <c r="AK113" s="166"/>
    </row>
    <row r="114" spans="1:37" ht="11.45" customHeight="1" x14ac:dyDescent="0.2">
      <c r="A114" s="89"/>
      <c r="B114" s="137" t="s">
        <v>65</v>
      </c>
      <c r="C114" s="137"/>
      <c r="D114" s="137"/>
      <c r="E114" s="137"/>
      <c r="F114" s="33">
        <f>F112*0.15+IF(F113&gt;15,0.15,0)</f>
        <v>0</v>
      </c>
      <c r="G114" s="137" t="s">
        <v>65</v>
      </c>
      <c r="H114" s="137"/>
      <c r="I114" s="137"/>
      <c r="J114" s="137"/>
      <c r="K114" s="138">
        <f>K112*0.15+IF(K113&gt;15,0.15,0)</f>
        <v>0</v>
      </c>
      <c r="L114" s="139"/>
      <c r="M114" s="140"/>
      <c r="N114" s="137" t="s">
        <v>65</v>
      </c>
      <c r="O114" s="137"/>
      <c r="P114" s="137"/>
      <c r="Q114" s="137"/>
      <c r="R114" s="137"/>
      <c r="S114" s="137"/>
      <c r="T114" s="138">
        <f>T112*0.15+IF(T113&gt;15,0.15,0)</f>
        <v>0</v>
      </c>
      <c r="U114" s="139"/>
      <c r="V114" s="140"/>
      <c r="W114" s="127" t="s">
        <v>65</v>
      </c>
      <c r="X114" s="128"/>
      <c r="Y114" s="128"/>
      <c r="Z114" s="128"/>
      <c r="AA114" s="129"/>
      <c r="AB114" s="130">
        <f>AB112*0.15+IF(AB113&gt;15,0.15,0)</f>
        <v>0</v>
      </c>
      <c r="AC114" s="130"/>
      <c r="AD114" s="127" t="s">
        <v>65</v>
      </c>
      <c r="AE114" s="128"/>
      <c r="AF114" s="128"/>
      <c r="AG114" s="128"/>
      <c r="AH114" s="129"/>
      <c r="AI114" s="130">
        <f>AI112*0.15+IF(AI113&gt;15,0.15,0)</f>
        <v>0</v>
      </c>
      <c r="AJ114" s="130"/>
      <c r="AK114" s="166"/>
    </row>
    <row r="115" spans="1:37" ht="11.45" customHeight="1" x14ac:dyDescent="0.2">
      <c r="A115" s="89"/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66"/>
    </row>
    <row r="116" spans="1:37" ht="11.45" customHeight="1" x14ac:dyDescent="0.2">
      <c r="A116" s="89"/>
      <c r="B116" s="133" t="s">
        <v>53</v>
      </c>
      <c r="C116" s="133"/>
      <c r="D116" s="133"/>
      <c r="E116" s="134"/>
      <c r="F116" s="135"/>
      <c r="G116" s="133" t="s">
        <v>53</v>
      </c>
      <c r="H116" s="133"/>
      <c r="I116" s="133"/>
      <c r="J116" s="134"/>
      <c r="K116" s="136"/>
      <c r="L116" s="136"/>
      <c r="M116" s="136"/>
      <c r="N116" s="133" t="s">
        <v>53</v>
      </c>
      <c r="O116" s="133"/>
      <c r="P116" s="133"/>
      <c r="Q116" s="134"/>
      <c r="R116" s="136"/>
      <c r="S116" s="136"/>
      <c r="T116" s="136"/>
      <c r="U116" s="136"/>
      <c r="V116" s="135"/>
      <c r="W116" s="124" t="s">
        <v>53</v>
      </c>
      <c r="X116" s="125"/>
      <c r="Y116" s="126"/>
      <c r="Z116" s="123"/>
      <c r="AA116" s="123"/>
      <c r="AB116" s="123"/>
      <c r="AC116" s="123"/>
      <c r="AD116" s="124" t="s">
        <v>53</v>
      </c>
      <c r="AE116" s="125"/>
      <c r="AF116" s="126"/>
      <c r="AG116" s="123"/>
      <c r="AH116" s="123"/>
      <c r="AI116" s="123"/>
      <c r="AJ116" s="123"/>
      <c r="AK116" s="166"/>
    </row>
    <row r="117" spans="1:37" x14ac:dyDescent="0.2">
      <c r="A117" s="89"/>
      <c r="B117" s="119" t="s">
        <v>54</v>
      </c>
      <c r="C117" s="119"/>
      <c r="D117" s="119"/>
      <c r="E117" s="37" t="s">
        <v>55</v>
      </c>
      <c r="F117" s="11" t="s">
        <v>66</v>
      </c>
      <c r="G117" s="119" t="s">
        <v>54</v>
      </c>
      <c r="H117" s="119"/>
      <c r="I117" s="119"/>
      <c r="J117" s="37" t="s">
        <v>55</v>
      </c>
      <c r="K117" s="120" t="s">
        <v>66</v>
      </c>
      <c r="L117" s="121"/>
      <c r="M117" s="122"/>
      <c r="N117" s="119" t="s">
        <v>54</v>
      </c>
      <c r="O117" s="119"/>
      <c r="P117" s="119"/>
      <c r="Q117" s="120" t="s">
        <v>55</v>
      </c>
      <c r="R117" s="121"/>
      <c r="S117" s="122"/>
      <c r="T117" s="120" t="s">
        <v>66</v>
      </c>
      <c r="U117" s="121"/>
      <c r="V117" s="121"/>
      <c r="W117" s="120" t="s">
        <v>54</v>
      </c>
      <c r="X117" s="121"/>
      <c r="Y117" s="122"/>
      <c r="Z117" s="119" t="s">
        <v>55</v>
      </c>
      <c r="AA117" s="119"/>
      <c r="AB117" s="119" t="s">
        <v>66</v>
      </c>
      <c r="AC117" s="119"/>
      <c r="AD117" s="120" t="s">
        <v>54</v>
      </c>
      <c r="AE117" s="121"/>
      <c r="AF117" s="122"/>
      <c r="AG117" s="119" t="s">
        <v>55</v>
      </c>
      <c r="AH117" s="119"/>
      <c r="AI117" s="119" t="s">
        <v>66</v>
      </c>
      <c r="AJ117" s="119"/>
      <c r="AK117" s="166"/>
    </row>
    <row r="118" spans="1:37" x14ac:dyDescent="0.2">
      <c r="A118" s="89"/>
      <c r="B118" s="117"/>
      <c r="C118" s="117"/>
      <c r="D118" s="117"/>
      <c r="E118" s="38"/>
      <c r="F118" s="39">
        <f>IF(E118=0,0,DAYS360(B118,E118+1))</f>
        <v>0</v>
      </c>
      <c r="G118" s="117"/>
      <c r="H118" s="117"/>
      <c r="I118" s="117"/>
      <c r="J118" s="38"/>
      <c r="K118" s="112">
        <f>IF(J118=0,0,DAYS360(G118,J118+1))</f>
        <v>0</v>
      </c>
      <c r="L118" s="113"/>
      <c r="M118" s="118"/>
      <c r="N118" s="117"/>
      <c r="O118" s="117"/>
      <c r="P118" s="117"/>
      <c r="Q118" s="114"/>
      <c r="R118" s="115"/>
      <c r="S118" s="116"/>
      <c r="T118" s="112">
        <f>IF(Q118=0,0,DAYS360(N118,Q118+1))</f>
        <v>0</v>
      </c>
      <c r="U118" s="113"/>
      <c r="V118" s="113"/>
      <c r="W118" s="114"/>
      <c r="X118" s="115"/>
      <c r="Y118" s="116"/>
      <c r="Z118" s="117"/>
      <c r="AA118" s="117"/>
      <c r="AB118" s="111">
        <f>IF(Z118=0,0,DAYS360(W118,Z118+1))</f>
        <v>0</v>
      </c>
      <c r="AC118" s="111"/>
      <c r="AD118" s="114"/>
      <c r="AE118" s="115"/>
      <c r="AF118" s="116"/>
      <c r="AG118" s="117"/>
      <c r="AH118" s="117"/>
      <c r="AI118" s="111">
        <f>IF(AG118=0,0,DAYS360(AD118,AG118+1))</f>
        <v>0</v>
      </c>
      <c r="AJ118" s="111"/>
      <c r="AK118" s="166"/>
    </row>
    <row r="119" spans="1:37" ht="11.45" customHeight="1" x14ac:dyDescent="0.2">
      <c r="A119" s="89"/>
      <c r="B119" s="117"/>
      <c r="C119" s="117"/>
      <c r="D119" s="117"/>
      <c r="E119" s="38"/>
      <c r="F119" s="39">
        <f t="shared" ref="F119:F127" si="25">IF(E119=0,0,DAYS360(B119,E119+1))</f>
        <v>0</v>
      </c>
      <c r="G119" s="117"/>
      <c r="H119" s="117"/>
      <c r="I119" s="117"/>
      <c r="J119" s="38"/>
      <c r="K119" s="112">
        <f>IF(J119=0,0,DAYS360(G119,J119+1))</f>
        <v>0</v>
      </c>
      <c r="L119" s="113"/>
      <c r="M119" s="118"/>
      <c r="N119" s="117"/>
      <c r="O119" s="117"/>
      <c r="P119" s="117"/>
      <c r="Q119" s="114"/>
      <c r="R119" s="115"/>
      <c r="S119" s="116"/>
      <c r="T119" s="112">
        <f t="shared" ref="T119:T127" si="26">IF(Q119=0,0,DAYS360(N119,Q119+1))</f>
        <v>0</v>
      </c>
      <c r="U119" s="113"/>
      <c r="V119" s="113"/>
      <c r="W119" s="117"/>
      <c r="X119" s="117"/>
      <c r="Y119" s="117"/>
      <c r="Z119" s="117"/>
      <c r="AA119" s="117"/>
      <c r="AB119" s="111">
        <f t="shared" ref="AB119:AB127" si="27">IF(Z119=0,0,DAYS360(W119,Z119+1))</f>
        <v>0</v>
      </c>
      <c r="AC119" s="111"/>
      <c r="AD119" s="114"/>
      <c r="AE119" s="115"/>
      <c r="AF119" s="116"/>
      <c r="AG119" s="114"/>
      <c r="AH119" s="116"/>
      <c r="AI119" s="111">
        <f t="shared" ref="AI119:AI127" si="28">IF(AG119=0,0,DAYS360(AD119,AG119+1))</f>
        <v>0</v>
      </c>
      <c r="AJ119" s="111"/>
      <c r="AK119" s="166"/>
    </row>
    <row r="120" spans="1:37" ht="11.45" customHeight="1" x14ac:dyDescent="0.2">
      <c r="A120" s="89"/>
      <c r="B120" s="117"/>
      <c r="C120" s="117"/>
      <c r="D120" s="117"/>
      <c r="E120" s="38"/>
      <c r="F120" s="39">
        <f t="shared" si="25"/>
        <v>0</v>
      </c>
      <c r="G120" s="117"/>
      <c r="H120" s="117"/>
      <c r="I120" s="117"/>
      <c r="J120" s="38"/>
      <c r="K120" s="112">
        <f t="shared" ref="K120:K127" si="29">IF(J120=0,0,DAYS360(G120,J120+1))</f>
        <v>0</v>
      </c>
      <c r="L120" s="113"/>
      <c r="M120" s="118"/>
      <c r="N120" s="117"/>
      <c r="O120" s="117"/>
      <c r="P120" s="117"/>
      <c r="Q120" s="114"/>
      <c r="R120" s="115"/>
      <c r="S120" s="116"/>
      <c r="T120" s="112">
        <f t="shared" si="26"/>
        <v>0</v>
      </c>
      <c r="U120" s="113"/>
      <c r="V120" s="113"/>
      <c r="W120" s="114"/>
      <c r="X120" s="115"/>
      <c r="Y120" s="116"/>
      <c r="Z120" s="117"/>
      <c r="AA120" s="117"/>
      <c r="AB120" s="111">
        <f t="shared" si="27"/>
        <v>0</v>
      </c>
      <c r="AC120" s="111"/>
      <c r="AD120" s="114"/>
      <c r="AE120" s="115"/>
      <c r="AF120" s="116"/>
      <c r="AG120" s="117"/>
      <c r="AH120" s="117"/>
      <c r="AI120" s="111">
        <f t="shared" si="28"/>
        <v>0</v>
      </c>
      <c r="AJ120" s="111"/>
      <c r="AK120" s="166"/>
    </row>
    <row r="121" spans="1:37" ht="11.45" customHeight="1" x14ac:dyDescent="0.2">
      <c r="A121" s="89"/>
      <c r="B121" s="117"/>
      <c r="C121" s="117"/>
      <c r="D121" s="117"/>
      <c r="E121" s="38"/>
      <c r="F121" s="39">
        <f t="shared" si="25"/>
        <v>0</v>
      </c>
      <c r="G121" s="117"/>
      <c r="H121" s="117"/>
      <c r="I121" s="117"/>
      <c r="J121" s="38"/>
      <c r="K121" s="112">
        <f t="shared" si="29"/>
        <v>0</v>
      </c>
      <c r="L121" s="113"/>
      <c r="M121" s="118"/>
      <c r="N121" s="117"/>
      <c r="O121" s="117"/>
      <c r="P121" s="117"/>
      <c r="Q121" s="114"/>
      <c r="R121" s="115"/>
      <c r="S121" s="116"/>
      <c r="T121" s="112">
        <f t="shared" si="26"/>
        <v>0</v>
      </c>
      <c r="U121" s="113"/>
      <c r="V121" s="113"/>
      <c r="W121" s="114"/>
      <c r="X121" s="115"/>
      <c r="Y121" s="116"/>
      <c r="Z121" s="117"/>
      <c r="AA121" s="117"/>
      <c r="AB121" s="111">
        <f t="shared" si="27"/>
        <v>0</v>
      </c>
      <c r="AC121" s="111"/>
      <c r="AD121" s="114"/>
      <c r="AE121" s="115"/>
      <c r="AF121" s="116"/>
      <c r="AG121" s="117"/>
      <c r="AH121" s="117"/>
      <c r="AI121" s="111">
        <f t="shared" si="28"/>
        <v>0</v>
      </c>
      <c r="AJ121" s="111"/>
      <c r="AK121" s="166"/>
    </row>
    <row r="122" spans="1:37" ht="11.45" customHeight="1" x14ac:dyDescent="0.2">
      <c r="A122" s="89"/>
      <c r="B122" s="117"/>
      <c r="C122" s="117"/>
      <c r="D122" s="117"/>
      <c r="E122" s="38"/>
      <c r="F122" s="39">
        <f t="shared" si="25"/>
        <v>0</v>
      </c>
      <c r="G122" s="117"/>
      <c r="H122" s="117"/>
      <c r="I122" s="117"/>
      <c r="J122" s="38"/>
      <c r="K122" s="112">
        <f t="shared" si="29"/>
        <v>0</v>
      </c>
      <c r="L122" s="113"/>
      <c r="M122" s="118"/>
      <c r="N122" s="117"/>
      <c r="O122" s="117"/>
      <c r="P122" s="117"/>
      <c r="Q122" s="114"/>
      <c r="R122" s="115"/>
      <c r="S122" s="116"/>
      <c r="T122" s="112">
        <f t="shared" si="26"/>
        <v>0</v>
      </c>
      <c r="U122" s="113"/>
      <c r="V122" s="113"/>
      <c r="W122" s="114"/>
      <c r="X122" s="115"/>
      <c r="Y122" s="116"/>
      <c r="Z122" s="117"/>
      <c r="AA122" s="117"/>
      <c r="AB122" s="111">
        <f t="shared" si="27"/>
        <v>0</v>
      </c>
      <c r="AC122" s="111"/>
      <c r="AD122" s="114"/>
      <c r="AE122" s="115"/>
      <c r="AF122" s="116"/>
      <c r="AG122" s="117"/>
      <c r="AH122" s="117"/>
      <c r="AI122" s="111">
        <f t="shared" si="28"/>
        <v>0</v>
      </c>
      <c r="AJ122" s="111"/>
      <c r="AK122" s="166"/>
    </row>
    <row r="123" spans="1:37" ht="11.45" customHeight="1" x14ac:dyDescent="0.2">
      <c r="A123" s="89"/>
      <c r="B123" s="117"/>
      <c r="C123" s="117"/>
      <c r="D123" s="117"/>
      <c r="E123" s="38"/>
      <c r="F123" s="39">
        <f t="shared" si="25"/>
        <v>0</v>
      </c>
      <c r="G123" s="117"/>
      <c r="H123" s="117"/>
      <c r="I123" s="117"/>
      <c r="J123" s="38"/>
      <c r="K123" s="112">
        <f t="shared" si="29"/>
        <v>0</v>
      </c>
      <c r="L123" s="113"/>
      <c r="M123" s="118"/>
      <c r="N123" s="117"/>
      <c r="O123" s="117"/>
      <c r="P123" s="117"/>
      <c r="Q123" s="114"/>
      <c r="R123" s="115"/>
      <c r="S123" s="116"/>
      <c r="T123" s="112">
        <f t="shared" si="26"/>
        <v>0</v>
      </c>
      <c r="U123" s="113"/>
      <c r="V123" s="113"/>
      <c r="W123" s="114"/>
      <c r="X123" s="115"/>
      <c r="Y123" s="116"/>
      <c r="Z123" s="117"/>
      <c r="AA123" s="117"/>
      <c r="AB123" s="111">
        <f t="shared" si="27"/>
        <v>0</v>
      </c>
      <c r="AC123" s="111"/>
      <c r="AD123" s="114"/>
      <c r="AE123" s="115"/>
      <c r="AF123" s="116"/>
      <c r="AG123" s="117"/>
      <c r="AH123" s="117"/>
      <c r="AI123" s="111">
        <f t="shared" si="28"/>
        <v>0</v>
      </c>
      <c r="AJ123" s="111"/>
      <c r="AK123" s="166"/>
    </row>
    <row r="124" spans="1:37" ht="11.45" customHeight="1" x14ac:dyDescent="0.2">
      <c r="A124" s="89"/>
      <c r="B124" s="117"/>
      <c r="C124" s="117"/>
      <c r="D124" s="117"/>
      <c r="E124" s="38"/>
      <c r="F124" s="39">
        <f t="shared" si="25"/>
        <v>0</v>
      </c>
      <c r="G124" s="117"/>
      <c r="H124" s="117"/>
      <c r="I124" s="117"/>
      <c r="J124" s="38"/>
      <c r="K124" s="112">
        <f t="shared" si="29"/>
        <v>0</v>
      </c>
      <c r="L124" s="113"/>
      <c r="M124" s="118"/>
      <c r="N124" s="117"/>
      <c r="O124" s="117"/>
      <c r="P124" s="117"/>
      <c r="Q124" s="114"/>
      <c r="R124" s="115"/>
      <c r="S124" s="116"/>
      <c r="T124" s="112">
        <f t="shared" si="26"/>
        <v>0</v>
      </c>
      <c r="U124" s="113"/>
      <c r="V124" s="113"/>
      <c r="W124" s="114"/>
      <c r="X124" s="115"/>
      <c r="Y124" s="116"/>
      <c r="Z124" s="117"/>
      <c r="AA124" s="117"/>
      <c r="AB124" s="111">
        <f t="shared" si="27"/>
        <v>0</v>
      </c>
      <c r="AC124" s="111"/>
      <c r="AD124" s="114"/>
      <c r="AE124" s="115"/>
      <c r="AF124" s="116"/>
      <c r="AG124" s="117"/>
      <c r="AH124" s="117"/>
      <c r="AI124" s="111">
        <f t="shared" si="28"/>
        <v>0</v>
      </c>
      <c r="AJ124" s="111"/>
      <c r="AK124" s="166"/>
    </row>
    <row r="125" spans="1:37" ht="11.45" customHeight="1" x14ac:dyDescent="0.2">
      <c r="A125" s="89"/>
      <c r="B125" s="117"/>
      <c r="C125" s="117"/>
      <c r="D125" s="117"/>
      <c r="E125" s="38"/>
      <c r="F125" s="39">
        <f t="shared" si="25"/>
        <v>0</v>
      </c>
      <c r="G125" s="117"/>
      <c r="H125" s="117"/>
      <c r="I125" s="117"/>
      <c r="J125" s="38"/>
      <c r="K125" s="112">
        <f t="shared" si="29"/>
        <v>0</v>
      </c>
      <c r="L125" s="113"/>
      <c r="M125" s="118"/>
      <c r="N125" s="117"/>
      <c r="O125" s="117"/>
      <c r="P125" s="117"/>
      <c r="Q125" s="114"/>
      <c r="R125" s="115"/>
      <c r="S125" s="116"/>
      <c r="T125" s="112">
        <f t="shared" si="26"/>
        <v>0</v>
      </c>
      <c r="U125" s="113"/>
      <c r="V125" s="113"/>
      <c r="W125" s="114"/>
      <c r="X125" s="115"/>
      <c r="Y125" s="116"/>
      <c r="Z125" s="117"/>
      <c r="AA125" s="117"/>
      <c r="AB125" s="111">
        <f t="shared" si="27"/>
        <v>0</v>
      </c>
      <c r="AC125" s="111"/>
      <c r="AD125" s="114"/>
      <c r="AE125" s="115"/>
      <c r="AF125" s="116"/>
      <c r="AG125" s="117"/>
      <c r="AH125" s="117"/>
      <c r="AI125" s="111">
        <f t="shared" si="28"/>
        <v>0</v>
      </c>
      <c r="AJ125" s="111"/>
      <c r="AK125" s="166"/>
    </row>
    <row r="126" spans="1:37" ht="11.45" customHeight="1" x14ac:dyDescent="0.2">
      <c r="A126" s="89"/>
      <c r="B126" s="117"/>
      <c r="C126" s="117"/>
      <c r="D126" s="117"/>
      <c r="E126" s="38"/>
      <c r="F126" s="39">
        <f t="shared" si="25"/>
        <v>0</v>
      </c>
      <c r="G126" s="117"/>
      <c r="H126" s="117"/>
      <c r="I126" s="117"/>
      <c r="J126" s="38"/>
      <c r="K126" s="112">
        <f t="shared" si="29"/>
        <v>0</v>
      </c>
      <c r="L126" s="113"/>
      <c r="M126" s="118"/>
      <c r="N126" s="117"/>
      <c r="O126" s="117"/>
      <c r="P126" s="117"/>
      <c r="Q126" s="114"/>
      <c r="R126" s="115"/>
      <c r="S126" s="116"/>
      <c r="T126" s="112">
        <f t="shared" si="26"/>
        <v>0</v>
      </c>
      <c r="U126" s="113"/>
      <c r="V126" s="113"/>
      <c r="W126" s="114"/>
      <c r="X126" s="115"/>
      <c r="Y126" s="116"/>
      <c r="Z126" s="117"/>
      <c r="AA126" s="117"/>
      <c r="AB126" s="111">
        <f t="shared" si="27"/>
        <v>0</v>
      </c>
      <c r="AC126" s="111"/>
      <c r="AD126" s="114"/>
      <c r="AE126" s="115"/>
      <c r="AF126" s="116"/>
      <c r="AG126" s="117"/>
      <c r="AH126" s="117"/>
      <c r="AI126" s="111">
        <f t="shared" si="28"/>
        <v>0</v>
      </c>
      <c r="AJ126" s="111"/>
      <c r="AK126" s="166"/>
    </row>
    <row r="127" spans="1:37" ht="11.45" customHeight="1" x14ac:dyDescent="0.2">
      <c r="A127" s="89"/>
      <c r="B127" s="117"/>
      <c r="C127" s="117"/>
      <c r="D127" s="117"/>
      <c r="E127" s="38"/>
      <c r="F127" s="39">
        <f t="shared" si="25"/>
        <v>0</v>
      </c>
      <c r="G127" s="117"/>
      <c r="H127" s="117"/>
      <c r="I127" s="117"/>
      <c r="J127" s="38"/>
      <c r="K127" s="112">
        <f t="shared" si="29"/>
        <v>0</v>
      </c>
      <c r="L127" s="113"/>
      <c r="M127" s="118"/>
      <c r="N127" s="117"/>
      <c r="O127" s="117"/>
      <c r="P127" s="117"/>
      <c r="Q127" s="114"/>
      <c r="R127" s="115"/>
      <c r="S127" s="116"/>
      <c r="T127" s="112">
        <f t="shared" si="26"/>
        <v>0</v>
      </c>
      <c r="U127" s="113"/>
      <c r="V127" s="113"/>
      <c r="W127" s="114"/>
      <c r="X127" s="115"/>
      <c r="Y127" s="116"/>
      <c r="Z127" s="117"/>
      <c r="AA127" s="117"/>
      <c r="AB127" s="111">
        <f t="shared" si="27"/>
        <v>0</v>
      </c>
      <c r="AC127" s="111"/>
      <c r="AD127" s="114"/>
      <c r="AE127" s="115"/>
      <c r="AF127" s="116"/>
      <c r="AG127" s="117"/>
      <c r="AH127" s="117"/>
      <c r="AI127" s="111">
        <f t="shared" si="28"/>
        <v>0</v>
      </c>
      <c r="AJ127" s="111"/>
      <c r="AK127" s="166"/>
    </row>
    <row r="128" spans="1:37" ht="11.45" customHeight="1" x14ac:dyDescent="0.2">
      <c r="A128" s="89"/>
      <c r="B128" s="98" t="s">
        <v>56</v>
      </c>
      <c r="C128" s="98"/>
      <c r="D128" s="98"/>
      <c r="E128" s="98"/>
      <c r="F128" s="41">
        <f>INT(SUM(F118:F127)/30)</f>
        <v>0</v>
      </c>
      <c r="G128" s="98" t="s">
        <v>56</v>
      </c>
      <c r="H128" s="98"/>
      <c r="I128" s="98"/>
      <c r="J128" s="98"/>
      <c r="K128" s="99">
        <f>INT(SUM(K118:M127)/30)</f>
        <v>0</v>
      </c>
      <c r="L128" s="100"/>
      <c r="M128" s="101"/>
      <c r="N128" s="98" t="s">
        <v>56</v>
      </c>
      <c r="O128" s="98"/>
      <c r="P128" s="98"/>
      <c r="Q128" s="98"/>
      <c r="R128" s="98"/>
      <c r="S128" s="98"/>
      <c r="T128" s="99">
        <f>INT(SUM(T118:V127)/30)</f>
        <v>0</v>
      </c>
      <c r="U128" s="100"/>
      <c r="V128" s="101"/>
      <c r="W128" s="91" t="s">
        <v>56</v>
      </c>
      <c r="X128" s="92"/>
      <c r="Y128" s="92"/>
      <c r="Z128" s="92"/>
      <c r="AA128" s="93"/>
      <c r="AB128" s="90">
        <f>INT(SUM(AB118:AC127)/30)</f>
        <v>0</v>
      </c>
      <c r="AC128" s="90"/>
      <c r="AD128" s="91" t="s">
        <v>56</v>
      </c>
      <c r="AE128" s="92"/>
      <c r="AF128" s="92"/>
      <c r="AG128" s="92"/>
      <c r="AH128" s="93"/>
      <c r="AI128" s="90">
        <f>INT(SUM(AI118:AJ127)/30)</f>
        <v>0</v>
      </c>
      <c r="AJ128" s="90"/>
      <c r="AK128" s="166"/>
    </row>
    <row r="129" spans="1:37" ht="11.45" customHeight="1" x14ac:dyDescent="0.2">
      <c r="A129" s="89"/>
      <c r="B129" s="98" t="s">
        <v>57</v>
      </c>
      <c r="C129" s="98"/>
      <c r="D129" s="98"/>
      <c r="E129" s="98"/>
      <c r="F129" s="41">
        <f>SUM(F118:F127)-F128*30</f>
        <v>0</v>
      </c>
      <c r="G129" s="98" t="s">
        <v>57</v>
      </c>
      <c r="H129" s="98"/>
      <c r="I129" s="98"/>
      <c r="J129" s="98"/>
      <c r="K129" s="99">
        <f>SUM(K118:M127)-K128*30</f>
        <v>0</v>
      </c>
      <c r="L129" s="100"/>
      <c r="M129" s="101"/>
      <c r="N129" s="98" t="s">
        <v>57</v>
      </c>
      <c r="O129" s="98"/>
      <c r="P129" s="98"/>
      <c r="Q129" s="98"/>
      <c r="R129" s="98"/>
      <c r="S129" s="98"/>
      <c r="T129" s="99">
        <f>SUM(T118:V127)-T128*30</f>
        <v>0</v>
      </c>
      <c r="U129" s="100"/>
      <c r="V129" s="101"/>
      <c r="W129" s="91" t="s">
        <v>57</v>
      </c>
      <c r="X129" s="92"/>
      <c r="Y129" s="92"/>
      <c r="Z129" s="92"/>
      <c r="AA129" s="93"/>
      <c r="AB129" s="90">
        <f>SUM(AB118:AC127)-AB128*30</f>
        <v>0</v>
      </c>
      <c r="AC129" s="90"/>
      <c r="AD129" s="91" t="s">
        <v>57</v>
      </c>
      <c r="AE129" s="92"/>
      <c r="AF129" s="92"/>
      <c r="AG129" s="92"/>
      <c r="AH129" s="93"/>
      <c r="AI129" s="90">
        <f>SUM(AI118:AJ127)-AI128*30</f>
        <v>0</v>
      </c>
      <c r="AJ129" s="90"/>
      <c r="AK129" s="166"/>
    </row>
    <row r="130" spans="1:37" ht="11.45" customHeight="1" x14ac:dyDescent="0.2">
      <c r="A130" s="89"/>
      <c r="B130" s="137" t="s">
        <v>65</v>
      </c>
      <c r="C130" s="137"/>
      <c r="D130" s="137"/>
      <c r="E130" s="137"/>
      <c r="F130" s="40">
        <f>F128*0.15+IF(F129&gt;15,0.15,0)</f>
        <v>0</v>
      </c>
      <c r="G130" s="137" t="s">
        <v>65</v>
      </c>
      <c r="H130" s="137"/>
      <c r="I130" s="137"/>
      <c r="J130" s="137"/>
      <c r="K130" s="138">
        <f>K128*0.15+IF(K129&gt;15,0.15,0)</f>
        <v>0</v>
      </c>
      <c r="L130" s="139"/>
      <c r="M130" s="140"/>
      <c r="N130" s="137" t="s">
        <v>65</v>
      </c>
      <c r="O130" s="137"/>
      <c r="P130" s="137"/>
      <c r="Q130" s="137"/>
      <c r="R130" s="137"/>
      <c r="S130" s="137"/>
      <c r="T130" s="138">
        <f>T128*0.15+IF(T129&gt;15,0.15,0)</f>
        <v>0</v>
      </c>
      <c r="U130" s="139"/>
      <c r="V130" s="140"/>
      <c r="W130" s="127" t="s">
        <v>65</v>
      </c>
      <c r="X130" s="128"/>
      <c r="Y130" s="128"/>
      <c r="Z130" s="128"/>
      <c r="AA130" s="129"/>
      <c r="AB130" s="130">
        <f>AB128*0.15+IF(AB129&gt;15,0.15,0)</f>
        <v>0</v>
      </c>
      <c r="AC130" s="130"/>
      <c r="AD130" s="127" t="s">
        <v>65</v>
      </c>
      <c r="AE130" s="128"/>
      <c r="AF130" s="128"/>
      <c r="AG130" s="128"/>
      <c r="AH130" s="129"/>
      <c r="AI130" s="130">
        <f>AI128*0.15+IF(AI129&gt;15,0.15,0)</f>
        <v>0</v>
      </c>
      <c r="AJ130" s="130"/>
      <c r="AK130" s="166"/>
    </row>
    <row r="131" spans="1:37" ht="11.45" customHeight="1" x14ac:dyDescent="0.2">
      <c r="A131" s="89"/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66"/>
    </row>
    <row r="132" spans="1:37" ht="11.45" customHeight="1" x14ac:dyDescent="0.2">
      <c r="A132" s="89"/>
      <c r="B132" s="133" t="s">
        <v>53</v>
      </c>
      <c r="C132" s="133"/>
      <c r="D132" s="133"/>
      <c r="E132" s="134"/>
      <c r="F132" s="135"/>
      <c r="G132" s="133" t="s">
        <v>53</v>
      </c>
      <c r="H132" s="133"/>
      <c r="I132" s="133"/>
      <c r="J132" s="134"/>
      <c r="K132" s="136"/>
      <c r="L132" s="136"/>
      <c r="M132" s="136"/>
      <c r="N132" s="133" t="s">
        <v>53</v>
      </c>
      <c r="O132" s="133"/>
      <c r="P132" s="133"/>
      <c r="Q132" s="134"/>
      <c r="R132" s="136"/>
      <c r="S132" s="136"/>
      <c r="T132" s="136"/>
      <c r="U132" s="136"/>
      <c r="V132" s="135"/>
      <c r="W132" s="124" t="s">
        <v>53</v>
      </c>
      <c r="X132" s="125"/>
      <c r="Y132" s="126"/>
      <c r="Z132" s="123"/>
      <c r="AA132" s="123"/>
      <c r="AB132" s="123"/>
      <c r="AC132" s="123"/>
      <c r="AD132" s="124" t="s">
        <v>53</v>
      </c>
      <c r="AE132" s="125"/>
      <c r="AF132" s="126"/>
      <c r="AG132" s="123"/>
      <c r="AH132" s="123"/>
      <c r="AI132" s="123"/>
      <c r="AJ132" s="123"/>
      <c r="AK132" s="166"/>
    </row>
    <row r="133" spans="1:37" x14ac:dyDescent="0.2">
      <c r="A133" s="89"/>
      <c r="B133" s="119" t="s">
        <v>54</v>
      </c>
      <c r="C133" s="119"/>
      <c r="D133" s="119"/>
      <c r="E133" s="30" t="s">
        <v>55</v>
      </c>
      <c r="F133" s="11" t="s">
        <v>66</v>
      </c>
      <c r="G133" s="119" t="s">
        <v>54</v>
      </c>
      <c r="H133" s="119"/>
      <c r="I133" s="119"/>
      <c r="J133" s="30" t="s">
        <v>55</v>
      </c>
      <c r="K133" s="120" t="s">
        <v>66</v>
      </c>
      <c r="L133" s="121"/>
      <c r="M133" s="122"/>
      <c r="N133" s="119" t="s">
        <v>54</v>
      </c>
      <c r="O133" s="119"/>
      <c r="P133" s="119"/>
      <c r="Q133" s="120" t="s">
        <v>55</v>
      </c>
      <c r="R133" s="121"/>
      <c r="S133" s="122"/>
      <c r="T133" s="120" t="s">
        <v>66</v>
      </c>
      <c r="U133" s="121"/>
      <c r="V133" s="121"/>
      <c r="W133" s="120" t="s">
        <v>54</v>
      </c>
      <c r="X133" s="121"/>
      <c r="Y133" s="122"/>
      <c r="Z133" s="119" t="s">
        <v>55</v>
      </c>
      <c r="AA133" s="119"/>
      <c r="AB133" s="119" t="s">
        <v>66</v>
      </c>
      <c r="AC133" s="119"/>
      <c r="AD133" s="120" t="s">
        <v>54</v>
      </c>
      <c r="AE133" s="121"/>
      <c r="AF133" s="122"/>
      <c r="AG133" s="119" t="s">
        <v>55</v>
      </c>
      <c r="AH133" s="119"/>
      <c r="AI133" s="119" t="s">
        <v>66</v>
      </c>
      <c r="AJ133" s="119"/>
      <c r="AK133" s="166"/>
    </row>
    <row r="134" spans="1:37" x14ac:dyDescent="0.2">
      <c r="A134" s="89"/>
      <c r="B134" s="117"/>
      <c r="C134" s="117"/>
      <c r="D134" s="117"/>
      <c r="E134" s="28"/>
      <c r="F134" s="29">
        <f>IF(E134=0,0,DAYS360(B134,E134+1))</f>
        <v>0</v>
      </c>
      <c r="G134" s="117"/>
      <c r="H134" s="117"/>
      <c r="I134" s="117"/>
      <c r="J134" s="28"/>
      <c r="K134" s="112">
        <f>IF(J134=0,0,DAYS360(G134,J134+1))</f>
        <v>0</v>
      </c>
      <c r="L134" s="113"/>
      <c r="M134" s="118"/>
      <c r="N134" s="117"/>
      <c r="O134" s="117"/>
      <c r="P134" s="117"/>
      <c r="Q134" s="114"/>
      <c r="R134" s="115"/>
      <c r="S134" s="116"/>
      <c r="T134" s="112">
        <f>IF(Q134=0,0,DAYS360(N134,Q134+1))</f>
        <v>0</v>
      </c>
      <c r="U134" s="113"/>
      <c r="V134" s="113"/>
      <c r="W134" s="114"/>
      <c r="X134" s="115"/>
      <c r="Y134" s="116"/>
      <c r="Z134" s="117"/>
      <c r="AA134" s="117"/>
      <c r="AB134" s="111">
        <f>IF(Z134=0,0,DAYS360(W134,Z134+1))</f>
        <v>0</v>
      </c>
      <c r="AC134" s="111"/>
      <c r="AD134" s="114"/>
      <c r="AE134" s="115"/>
      <c r="AF134" s="116"/>
      <c r="AG134" s="117"/>
      <c r="AH134" s="117"/>
      <c r="AI134" s="111">
        <f>IF(AG134=0,0,DAYS360(AD134,AG134+1))</f>
        <v>0</v>
      </c>
      <c r="AJ134" s="111"/>
      <c r="AK134" s="166"/>
    </row>
    <row r="135" spans="1:37" ht="11.45" customHeight="1" x14ac:dyDescent="0.2">
      <c r="A135" s="89"/>
      <c r="B135" s="117"/>
      <c r="C135" s="117"/>
      <c r="D135" s="117"/>
      <c r="E135" s="28"/>
      <c r="F135" s="29">
        <f t="shared" ref="F135:F143" si="30">IF(E135=0,0,DAYS360(B135,E135+1))</f>
        <v>0</v>
      </c>
      <c r="G135" s="117"/>
      <c r="H135" s="117"/>
      <c r="I135" s="117"/>
      <c r="J135" s="28"/>
      <c r="K135" s="112">
        <f>IF(J135=0,0,DAYS360(G135,J135+1))</f>
        <v>0</v>
      </c>
      <c r="L135" s="113"/>
      <c r="M135" s="118"/>
      <c r="N135" s="117"/>
      <c r="O135" s="117"/>
      <c r="P135" s="117"/>
      <c r="Q135" s="114"/>
      <c r="R135" s="115"/>
      <c r="S135" s="116"/>
      <c r="T135" s="112">
        <f t="shared" ref="T135:T143" si="31">IF(Q135=0,0,DAYS360(N135,Q135+1))</f>
        <v>0</v>
      </c>
      <c r="U135" s="113"/>
      <c r="V135" s="113"/>
      <c r="W135" s="117"/>
      <c r="X135" s="117"/>
      <c r="Y135" s="117"/>
      <c r="Z135" s="117"/>
      <c r="AA135" s="117"/>
      <c r="AB135" s="111">
        <f t="shared" ref="AB135:AB143" si="32">IF(Z135=0,0,DAYS360(W135,Z135+1))</f>
        <v>0</v>
      </c>
      <c r="AC135" s="111"/>
      <c r="AD135" s="114"/>
      <c r="AE135" s="115"/>
      <c r="AF135" s="116"/>
      <c r="AG135" s="114"/>
      <c r="AH135" s="116"/>
      <c r="AI135" s="111">
        <f t="shared" ref="AI135:AI143" si="33">IF(AG135=0,0,DAYS360(AD135,AG135+1))</f>
        <v>0</v>
      </c>
      <c r="AJ135" s="111"/>
      <c r="AK135" s="166"/>
    </row>
    <row r="136" spans="1:37" ht="11.45" customHeight="1" x14ac:dyDescent="0.2">
      <c r="A136" s="89"/>
      <c r="B136" s="117"/>
      <c r="C136" s="117"/>
      <c r="D136" s="117"/>
      <c r="E136" s="28"/>
      <c r="F136" s="29">
        <f t="shared" si="30"/>
        <v>0</v>
      </c>
      <c r="G136" s="117"/>
      <c r="H136" s="117"/>
      <c r="I136" s="117"/>
      <c r="J136" s="28"/>
      <c r="K136" s="112">
        <f t="shared" ref="K136:K143" si="34">IF(J136=0,0,DAYS360(G136,J136+1))</f>
        <v>0</v>
      </c>
      <c r="L136" s="113"/>
      <c r="M136" s="118"/>
      <c r="N136" s="117"/>
      <c r="O136" s="117"/>
      <c r="P136" s="117"/>
      <c r="Q136" s="114"/>
      <c r="R136" s="115"/>
      <c r="S136" s="116"/>
      <c r="T136" s="112">
        <f t="shared" si="31"/>
        <v>0</v>
      </c>
      <c r="U136" s="113"/>
      <c r="V136" s="113"/>
      <c r="W136" s="114"/>
      <c r="X136" s="115"/>
      <c r="Y136" s="116"/>
      <c r="Z136" s="117"/>
      <c r="AA136" s="117"/>
      <c r="AB136" s="111">
        <f t="shared" si="32"/>
        <v>0</v>
      </c>
      <c r="AC136" s="111"/>
      <c r="AD136" s="114"/>
      <c r="AE136" s="115"/>
      <c r="AF136" s="116"/>
      <c r="AG136" s="117"/>
      <c r="AH136" s="117"/>
      <c r="AI136" s="111">
        <f t="shared" si="33"/>
        <v>0</v>
      </c>
      <c r="AJ136" s="111"/>
      <c r="AK136" s="166"/>
    </row>
    <row r="137" spans="1:37" ht="11.45" customHeight="1" x14ac:dyDescent="0.2">
      <c r="A137" s="89"/>
      <c r="B137" s="117"/>
      <c r="C137" s="117"/>
      <c r="D137" s="117"/>
      <c r="E137" s="28"/>
      <c r="F137" s="29">
        <f t="shared" si="30"/>
        <v>0</v>
      </c>
      <c r="G137" s="117"/>
      <c r="H137" s="117"/>
      <c r="I137" s="117"/>
      <c r="J137" s="28"/>
      <c r="K137" s="112">
        <f t="shared" si="34"/>
        <v>0</v>
      </c>
      <c r="L137" s="113"/>
      <c r="M137" s="118"/>
      <c r="N137" s="117"/>
      <c r="O137" s="117"/>
      <c r="P137" s="117"/>
      <c r="Q137" s="114"/>
      <c r="R137" s="115"/>
      <c r="S137" s="116"/>
      <c r="T137" s="112">
        <f t="shared" si="31"/>
        <v>0</v>
      </c>
      <c r="U137" s="113"/>
      <c r="V137" s="113"/>
      <c r="W137" s="114"/>
      <c r="X137" s="115"/>
      <c r="Y137" s="116"/>
      <c r="Z137" s="117"/>
      <c r="AA137" s="117"/>
      <c r="AB137" s="111">
        <f t="shared" si="32"/>
        <v>0</v>
      </c>
      <c r="AC137" s="111"/>
      <c r="AD137" s="114"/>
      <c r="AE137" s="115"/>
      <c r="AF137" s="116"/>
      <c r="AG137" s="117"/>
      <c r="AH137" s="117"/>
      <c r="AI137" s="111">
        <f t="shared" si="33"/>
        <v>0</v>
      </c>
      <c r="AJ137" s="111"/>
      <c r="AK137" s="166"/>
    </row>
    <row r="138" spans="1:37" ht="11.45" customHeight="1" x14ac:dyDescent="0.2">
      <c r="A138" s="89"/>
      <c r="B138" s="117"/>
      <c r="C138" s="117"/>
      <c r="D138" s="117"/>
      <c r="E138" s="28"/>
      <c r="F138" s="29">
        <f t="shared" si="30"/>
        <v>0</v>
      </c>
      <c r="G138" s="117"/>
      <c r="H138" s="117"/>
      <c r="I138" s="117"/>
      <c r="J138" s="28"/>
      <c r="K138" s="112">
        <f t="shared" si="34"/>
        <v>0</v>
      </c>
      <c r="L138" s="113"/>
      <c r="M138" s="118"/>
      <c r="N138" s="117"/>
      <c r="O138" s="117"/>
      <c r="P138" s="117"/>
      <c r="Q138" s="114"/>
      <c r="R138" s="115"/>
      <c r="S138" s="116"/>
      <c r="T138" s="112">
        <f t="shared" si="31"/>
        <v>0</v>
      </c>
      <c r="U138" s="113"/>
      <c r="V138" s="113"/>
      <c r="W138" s="114"/>
      <c r="X138" s="115"/>
      <c r="Y138" s="116"/>
      <c r="Z138" s="117"/>
      <c r="AA138" s="117"/>
      <c r="AB138" s="111">
        <f t="shared" si="32"/>
        <v>0</v>
      </c>
      <c r="AC138" s="111"/>
      <c r="AD138" s="114"/>
      <c r="AE138" s="115"/>
      <c r="AF138" s="116"/>
      <c r="AG138" s="117"/>
      <c r="AH138" s="117"/>
      <c r="AI138" s="111">
        <f t="shared" si="33"/>
        <v>0</v>
      </c>
      <c r="AJ138" s="111"/>
      <c r="AK138" s="166"/>
    </row>
    <row r="139" spans="1:37" ht="11.45" customHeight="1" x14ac:dyDescent="0.2">
      <c r="A139" s="89"/>
      <c r="B139" s="117"/>
      <c r="C139" s="117"/>
      <c r="D139" s="117"/>
      <c r="E139" s="28"/>
      <c r="F139" s="29">
        <f t="shared" si="30"/>
        <v>0</v>
      </c>
      <c r="G139" s="117"/>
      <c r="H139" s="117"/>
      <c r="I139" s="117"/>
      <c r="J139" s="28"/>
      <c r="K139" s="112">
        <f t="shared" si="34"/>
        <v>0</v>
      </c>
      <c r="L139" s="113"/>
      <c r="M139" s="118"/>
      <c r="N139" s="117"/>
      <c r="O139" s="117"/>
      <c r="P139" s="117"/>
      <c r="Q139" s="114"/>
      <c r="R139" s="115"/>
      <c r="S139" s="116"/>
      <c r="T139" s="112">
        <f t="shared" si="31"/>
        <v>0</v>
      </c>
      <c r="U139" s="113"/>
      <c r="V139" s="113"/>
      <c r="W139" s="114"/>
      <c r="X139" s="115"/>
      <c r="Y139" s="116"/>
      <c r="Z139" s="117"/>
      <c r="AA139" s="117"/>
      <c r="AB139" s="111">
        <f t="shared" si="32"/>
        <v>0</v>
      </c>
      <c r="AC139" s="111"/>
      <c r="AD139" s="114"/>
      <c r="AE139" s="115"/>
      <c r="AF139" s="116"/>
      <c r="AG139" s="117"/>
      <c r="AH139" s="117"/>
      <c r="AI139" s="111">
        <f t="shared" si="33"/>
        <v>0</v>
      </c>
      <c r="AJ139" s="111"/>
      <c r="AK139" s="166"/>
    </row>
    <row r="140" spans="1:37" ht="11.45" customHeight="1" x14ac:dyDescent="0.2">
      <c r="A140" s="89"/>
      <c r="B140" s="117"/>
      <c r="C140" s="117"/>
      <c r="D140" s="117"/>
      <c r="E140" s="28"/>
      <c r="F140" s="29">
        <f t="shared" si="30"/>
        <v>0</v>
      </c>
      <c r="G140" s="117"/>
      <c r="H140" s="117"/>
      <c r="I140" s="117"/>
      <c r="J140" s="28"/>
      <c r="K140" s="112">
        <f t="shared" si="34"/>
        <v>0</v>
      </c>
      <c r="L140" s="113"/>
      <c r="M140" s="118"/>
      <c r="N140" s="117"/>
      <c r="O140" s="117"/>
      <c r="P140" s="117"/>
      <c r="Q140" s="114"/>
      <c r="R140" s="115"/>
      <c r="S140" s="116"/>
      <c r="T140" s="112">
        <f t="shared" si="31"/>
        <v>0</v>
      </c>
      <c r="U140" s="113"/>
      <c r="V140" s="113"/>
      <c r="W140" s="114"/>
      <c r="X140" s="115"/>
      <c r="Y140" s="116"/>
      <c r="Z140" s="117"/>
      <c r="AA140" s="117"/>
      <c r="AB140" s="111">
        <f t="shared" si="32"/>
        <v>0</v>
      </c>
      <c r="AC140" s="111"/>
      <c r="AD140" s="114"/>
      <c r="AE140" s="115"/>
      <c r="AF140" s="116"/>
      <c r="AG140" s="117"/>
      <c r="AH140" s="117"/>
      <c r="AI140" s="111">
        <f t="shared" si="33"/>
        <v>0</v>
      </c>
      <c r="AJ140" s="111"/>
      <c r="AK140" s="166"/>
    </row>
    <row r="141" spans="1:37" ht="11.45" customHeight="1" x14ac:dyDescent="0.2">
      <c r="A141" s="89"/>
      <c r="B141" s="117"/>
      <c r="C141" s="117"/>
      <c r="D141" s="117"/>
      <c r="E141" s="28"/>
      <c r="F141" s="29">
        <f t="shared" si="30"/>
        <v>0</v>
      </c>
      <c r="G141" s="117"/>
      <c r="H141" s="117"/>
      <c r="I141" s="117"/>
      <c r="J141" s="28"/>
      <c r="K141" s="112">
        <f t="shared" si="34"/>
        <v>0</v>
      </c>
      <c r="L141" s="113"/>
      <c r="M141" s="118"/>
      <c r="N141" s="117"/>
      <c r="O141" s="117"/>
      <c r="P141" s="117"/>
      <c r="Q141" s="114"/>
      <c r="R141" s="115"/>
      <c r="S141" s="116"/>
      <c r="T141" s="112">
        <f t="shared" si="31"/>
        <v>0</v>
      </c>
      <c r="U141" s="113"/>
      <c r="V141" s="113"/>
      <c r="W141" s="114"/>
      <c r="X141" s="115"/>
      <c r="Y141" s="116"/>
      <c r="Z141" s="117"/>
      <c r="AA141" s="117"/>
      <c r="AB141" s="111">
        <f t="shared" si="32"/>
        <v>0</v>
      </c>
      <c r="AC141" s="111"/>
      <c r="AD141" s="114"/>
      <c r="AE141" s="115"/>
      <c r="AF141" s="116"/>
      <c r="AG141" s="117"/>
      <c r="AH141" s="117"/>
      <c r="AI141" s="111">
        <f t="shared" si="33"/>
        <v>0</v>
      </c>
      <c r="AJ141" s="111"/>
      <c r="AK141" s="166"/>
    </row>
    <row r="142" spans="1:37" ht="11.45" customHeight="1" x14ac:dyDescent="0.2">
      <c r="A142" s="89"/>
      <c r="B142" s="117"/>
      <c r="C142" s="117"/>
      <c r="D142" s="117"/>
      <c r="E142" s="28"/>
      <c r="F142" s="29">
        <f t="shared" si="30"/>
        <v>0</v>
      </c>
      <c r="G142" s="117"/>
      <c r="H142" s="117"/>
      <c r="I142" s="117"/>
      <c r="J142" s="28"/>
      <c r="K142" s="112">
        <f t="shared" si="34"/>
        <v>0</v>
      </c>
      <c r="L142" s="113"/>
      <c r="M142" s="118"/>
      <c r="N142" s="117"/>
      <c r="O142" s="117"/>
      <c r="P142" s="117"/>
      <c r="Q142" s="114"/>
      <c r="R142" s="115"/>
      <c r="S142" s="116"/>
      <c r="T142" s="112">
        <f t="shared" si="31"/>
        <v>0</v>
      </c>
      <c r="U142" s="113"/>
      <c r="V142" s="113"/>
      <c r="W142" s="114"/>
      <c r="X142" s="115"/>
      <c r="Y142" s="116"/>
      <c r="Z142" s="117"/>
      <c r="AA142" s="117"/>
      <c r="AB142" s="111">
        <f t="shared" si="32"/>
        <v>0</v>
      </c>
      <c r="AC142" s="111"/>
      <c r="AD142" s="114"/>
      <c r="AE142" s="115"/>
      <c r="AF142" s="116"/>
      <c r="AG142" s="117"/>
      <c r="AH142" s="117"/>
      <c r="AI142" s="111">
        <f t="shared" si="33"/>
        <v>0</v>
      </c>
      <c r="AJ142" s="111"/>
      <c r="AK142" s="166"/>
    </row>
    <row r="143" spans="1:37" ht="11.45" customHeight="1" x14ac:dyDescent="0.2">
      <c r="A143" s="89"/>
      <c r="B143" s="117"/>
      <c r="C143" s="117"/>
      <c r="D143" s="117"/>
      <c r="E143" s="28"/>
      <c r="F143" s="29">
        <f t="shared" si="30"/>
        <v>0</v>
      </c>
      <c r="G143" s="117"/>
      <c r="H143" s="117"/>
      <c r="I143" s="117"/>
      <c r="J143" s="28"/>
      <c r="K143" s="112">
        <f t="shared" si="34"/>
        <v>0</v>
      </c>
      <c r="L143" s="113"/>
      <c r="M143" s="118"/>
      <c r="N143" s="117"/>
      <c r="O143" s="117"/>
      <c r="P143" s="117"/>
      <c r="Q143" s="114"/>
      <c r="R143" s="115"/>
      <c r="S143" s="116"/>
      <c r="T143" s="112">
        <f t="shared" si="31"/>
        <v>0</v>
      </c>
      <c r="U143" s="113"/>
      <c r="V143" s="113"/>
      <c r="W143" s="114"/>
      <c r="X143" s="115"/>
      <c r="Y143" s="116"/>
      <c r="Z143" s="117"/>
      <c r="AA143" s="117"/>
      <c r="AB143" s="111">
        <f t="shared" si="32"/>
        <v>0</v>
      </c>
      <c r="AC143" s="111"/>
      <c r="AD143" s="114"/>
      <c r="AE143" s="115"/>
      <c r="AF143" s="116"/>
      <c r="AG143" s="117"/>
      <c r="AH143" s="117"/>
      <c r="AI143" s="111">
        <f t="shared" si="33"/>
        <v>0</v>
      </c>
      <c r="AJ143" s="111"/>
      <c r="AK143" s="166"/>
    </row>
    <row r="144" spans="1:37" ht="11.45" customHeight="1" x14ac:dyDescent="0.2">
      <c r="A144" s="89"/>
      <c r="B144" s="98" t="s">
        <v>56</v>
      </c>
      <c r="C144" s="98"/>
      <c r="D144" s="98"/>
      <c r="E144" s="98"/>
      <c r="F144" s="27">
        <f>INT(SUM(F134:F143)/30)</f>
        <v>0</v>
      </c>
      <c r="G144" s="98" t="s">
        <v>56</v>
      </c>
      <c r="H144" s="98"/>
      <c r="I144" s="98"/>
      <c r="J144" s="98"/>
      <c r="K144" s="99">
        <f>INT(SUM(K134:M143)/30)</f>
        <v>0</v>
      </c>
      <c r="L144" s="100"/>
      <c r="M144" s="101"/>
      <c r="N144" s="98" t="s">
        <v>56</v>
      </c>
      <c r="O144" s="98"/>
      <c r="P144" s="98"/>
      <c r="Q144" s="98"/>
      <c r="R144" s="98"/>
      <c r="S144" s="98"/>
      <c r="T144" s="99">
        <f>INT(SUM(T134:V143)/30)</f>
        <v>0</v>
      </c>
      <c r="U144" s="100"/>
      <c r="V144" s="101"/>
      <c r="W144" s="91" t="s">
        <v>56</v>
      </c>
      <c r="X144" s="92"/>
      <c r="Y144" s="92"/>
      <c r="Z144" s="92"/>
      <c r="AA144" s="93"/>
      <c r="AB144" s="90">
        <f>INT(SUM(AB134:AC143)/30)</f>
        <v>0</v>
      </c>
      <c r="AC144" s="90"/>
      <c r="AD144" s="91" t="s">
        <v>56</v>
      </c>
      <c r="AE144" s="92"/>
      <c r="AF144" s="92"/>
      <c r="AG144" s="92"/>
      <c r="AH144" s="93"/>
      <c r="AI144" s="90">
        <f>INT(SUM(AI134:AJ143)/30)</f>
        <v>0</v>
      </c>
      <c r="AJ144" s="90"/>
      <c r="AK144" s="166"/>
    </row>
    <row r="145" spans="1:37" ht="11.45" customHeight="1" x14ac:dyDescent="0.2">
      <c r="A145" s="89"/>
      <c r="B145" s="98" t="s">
        <v>57</v>
      </c>
      <c r="C145" s="98"/>
      <c r="D145" s="98"/>
      <c r="E145" s="98"/>
      <c r="F145" s="27">
        <f>SUM(F134:F143)-F144*30</f>
        <v>0</v>
      </c>
      <c r="G145" s="98" t="s">
        <v>57</v>
      </c>
      <c r="H145" s="98"/>
      <c r="I145" s="98"/>
      <c r="J145" s="98"/>
      <c r="K145" s="99">
        <f>SUM(K134:M143)-K144*30</f>
        <v>0</v>
      </c>
      <c r="L145" s="100"/>
      <c r="M145" s="101"/>
      <c r="N145" s="98" t="s">
        <v>57</v>
      </c>
      <c r="O145" s="98"/>
      <c r="P145" s="98"/>
      <c r="Q145" s="98"/>
      <c r="R145" s="98"/>
      <c r="S145" s="98"/>
      <c r="T145" s="99">
        <f>SUM(T134:V143)-T144*30</f>
        <v>0</v>
      </c>
      <c r="U145" s="100"/>
      <c r="V145" s="101"/>
      <c r="W145" s="91" t="s">
        <v>57</v>
      </c>
      <c r="X145" s="92"/>
      <c r="Y145" s="92"/>
      <c r="Z145" s="92"/>
      <c r="AA145" s="93"/>
      <c r="AB145" s="90">
        <f>SUM(AB134:AC143)-AB144*30</f>
        <v>0</v>
      </c>
      <c r="AC145" s="90"/>
      <c r="AD145" s="91" t="s">
        <v>57</v>
      </c>
      <c r="AE145" s="92"/>
      <c r="AF145" s="92"/>
      <c r="AG145" s="92"/>
      <c r="AH145" s="93"/>
      <c r="AI145" s="90">
        <f>SUM(AI134:AJ143)-AI144*30</f>
        <v>0</v>
      </c>
      <c r="AJ145" s="90"/>
      <c r="AK145" s="166"/>
    </row>
    <row r="146" spans="1:37" ht="11.45" customHeight="1" thickBot="1" x14ac:dyDescent="0.25">
      <c r="A146" s="89"/>
      <c r="B146" s="94" t="s">
        <v>65</v>
      </c>
      <c r="C146" s="94"/>
      <c r="D146" s="94"/>
      <c r="E146" s="94"/>
      <c r="F146" s="32">
        <f>F144*0.15+IF(F145&gt;15,0.15,0)</f>
        <v>0</v>
      </c>
      <c r="G146" s="94" t="s">
        <v>65</v>
      </c>
      <c r="H146" s="94"/>
      <c r="I146" s="94"/>
      <c r="J146" s="94"/>
      <c r="K146" s="95">
        <f>K144*0.15+IF(K145&gt;15,0.15,0)</f>
        <v>0</v>
      </c>
      <c r="L146" s="96"/>
      <c r="M146" s="97"/>
      <c r="N146" s="94" t="s">
        <v>65</v>
      </c>
      <c r="O146" s="94"/>
      <c r="P146" s="94"/>
      <c r="Q146" s="94"/>
      <c r="R146" s="94"/>
      <c r="S146" s="94"/>
      <c r="T146" s="95">
        <f>T144*0.15+IF(T145&gt;15,0.15,0)</f>
        <v>0</v>
      </c>
      <c r="U146" s="96"/>
      <c r="V146" s="97"/>
      <c r="W146" s="78" t="s">
        <v>65</v>
      </c>
      <c r="X146" s="79"/>
      <c r="Y146" s="79"/>
      <c r="Z146" s="79"/>
      <c r="AA146" s="80"/>
      <c r="AB146" s="81">
        <f>AB144*0.15+IF(AB145&gt;15,0.15,0)</f>
        <v>0</v>
      </c>
      <c r="AC146" s="81"/>
      <c r="AD146" s="78" t="s">
        <v>65</v>
      </c>
      <c r="AE146" s="79"/>
      <c r="AF146" s="79"/>
      <c r="AG146" s="79"/>
      <c r="AH146" s="80"/>
      <c r="AI146" s="81">
        <f>AI144*0.15+IF(AI145&gt;15,0.15,0)</f>
        <v>0</v>
      </c>
      <c r="AJ146" s="81"/>
      <c r="AK146" s="166"/>
    </row>
    <row r="147" spans="1:37" ht="11.45" customHeight="1" thickBot="1" x14ac:dyDescent="0.25">
      <c r="A147" s="89"/>
      <c r="B147" s="82" t="s">
        <v>69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4"/>
      <c r="AH147" s="85">
        <f>SUM(F114,K114,T114,AB114,AI114,F130,K130,T130,AB130,AI130,F146,K146,T146,AB146,AI146)</f>
        <v>0</v>
      </c>
      <c r="AI147" s="86"/>
      <c r="AJ147" s="87"/>
      <c r="AK147" s="166"/>
    </row>
    <row r="148" spans="1:37" ht="11.45" customHeight="1" x14ac:dyDescent="0.2">
      <c r="A148" s="89"/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66"/>
    </row>
    <row r="149" spans="1:37" ht="13.9" customHeight="1" x14ac:dyDescent="0.2">
      <c r="A149" s="89"/>
      <c r="B149" s="147" t="s">
        <v>78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66"/>
    </row>
    <row r="150" spans="1:37" ht="52.9" customHeight="1" x14ac:dyDescent="0.2">
      <c r="A150" s="89"/>
      <c r="B150" s="148" t="s">
        <v>50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66"/>
    </row>
    <row r="151" spans="1:37" ht="11.45" customHeight="1" x14ac:dyDescent="0.2">
      <c r="A151" s="89"/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66"/>
    </row>
    <row r="152" spans="1:37" ht="11.45" customHeight="1" x14ac:dyDescent="0.2">
      <c r="A152" s="89"/>
      <c r="B152" s="133" t="s">
        <v>53</v>
      </c>
      <c r="C152" s="133"/>
      <c r="D152" s="133"/>
      <c r="E152" s="134"/>
      <c r="F152" s="135"/>
      <c r="G152" s="133" t="s">
        <v>53</v>
      </c>
      <c r="H152" s="133"/>
      <c r="I152" s="133"/>
      <c r="J152" s="134"/>
      <c r="K152" s="136"/>
      <c r="L152" s="136"/>
      <c r="M152" s="136"/>
      <c r="N152" s="133" t="s">
        <v>53</v>
      </c>
      <c r="O152" s="133"/>
      <c r="P152" s="133"/>
      <c r="Q152" s="134"/>
      <c r="R152" s="136"/>
      <c r="S152" s="136"/>
      <c r="T152" s="136"/>
      <c r="U152" s="136"/>
      <c r="V152" s="135"/>
      <c r="W152" s="124" t="s">
        <v>53</v>
      </c>
      <c r="X152" s="125"/>
      <c r="Y152" s="126"/>
      <c r="Z152" s="123"/>
      <c r="AA152" s="123"/>
      <c r="AB152" s="123"/>
      <c r="AC152" s="123"/>
      <c r="AD152" s="124" t="s">
        <v>53</v>
      </c>
      <c r="AE152" s="125"/>
      <c r="AF152" s="126"/>
      <c r="AG152" s="123"/>
      <c r="AH152" s="123"/>
      <c r="AI152" s="123"/>
      <c r="AJ152" s="123"/>
      <c r="AK152" s="166"/>
    </row>
    <row r="153" spans="1:37" x14ac:dyDescent="0.2">
      <c r="A153" s="89"/>
      <c r="B153" s="119" t="s">
        <v>54</v>
      </c>
      <c r="C153" s="119"/>
      <c r="D153" s="119"/>
      <c r="E153" s="30" t="s">
        <v>55</v>
      </c>
      <c r="F153" s="11" t="s">
        <v>66</v>
      </c>
      <c r="G153" s="119" t="s">
        <v>54</v>
      </c>
      <c r="H153" s="119"/>
      <c r="I153" s="119"/>
      <c r="J153" s="30" t="s">
        <v>55</v>
      </c>
      <c r="K153" s="120" t="s">
        <v>66</v>
      </c>
      <c r="L153" s="121"/>
      <c r="M153" s="122"/>
      <c r="N153" s="119" t="s">
        <v>54</v>
      </c>
      <c r="O153" s="119"/>
      <c r="P153" s="119"/>
      <c r="Q153" s="120" t="s">
        <v>55</v>
      </c>
      <c r="R153" s="121"/>
      <c r="S153" s="122"/>
      <c r="T153" s="120" t="s">
        <v>66</v>
      </c>
      <c r="U153" s="121"/>
      <c r="V153" s="121"/>
      <c r="W153" s="120" t="s">
        <v>54</v>
      </c>
      <c r="X153" s="121"/>
      <c r="Y153" s="122"/>
      <c r="Z153" s="119" t="s">
        <v>55</v>
      </c>
      <c r="AA153" s="119"/>
      <c r="AB153" s="119" t="s">
        <v>66</v>
      </c>
      <c r="AC153" s="119"/>
      <c r="AD153" s="120" t="s">
        <v>54</v>
      </c>
      <c r="AE153" s="121"/>
      <c r="AF153" s="122"/>
      <c r="AG153" s="119" t="s">
        <v>55</v>
      </c>
      <c r="AH153" s="119"/>
      <c r="AI153" s="119" t="s">
        <v>66</v>
      </c>
      <c r="AJ153" s="119"/>
      <c r="AK153" s="166"/>
    </row>
    <row r="154" spans="1:37" x14ac:dyDescent="0.2">
      <c r="A154" s="89"/>
      <c r="B154" s="117"/>
      <c r="C154" s="117"/>
      <c r="D154" s="117"/>
      <c r="E154" s="28"/>
      <c r="F154" s="29">
        <f>IF(E154=0,0,DAYS360(B154,E154+1))</f>
        <v>0</v>
      </c>
      <c r="G154" s="117"/>
      <c r="H154" s="117"/>
      <c r="I154" s="117"/>
      <c r="J154" s="28"/>
      <c r="K154" s="112">
        <f>IF(J154=0,0,DAYS360(G154,J154+1))</f>
        <v>0</v>
      </c>
      <c r="L154" s="113"/>
      <c r="M154" s="118"/>
      <c r="N154" s="117"/>
      <c r="O154" s="117"/>
      <c r="P154" s="117"/>
      <c r="Q154" s="114"/>
      <c r="R154" s="115"/>
      <c r="S154" s="116"/>
      <c r="T154" s="112">
        <f>IF(Q154=0,0,DAYS360(N154,Q154+1))</f>
        <v>0</v>
      </c>
      <c r="U154" s="113"/>
      <c r="V154" s="113"/>
      <c r="W154" s="114"/>
      <c r="X154" s="115"/>
      <c r="Y154" s="116"/>
      <c r="Z154" s="117"/>
      <c r="AA154" s="117"/>
      <c r="AB154" s="111">
        <f>IF(Z154=0,0,DAYS360(W154,Z154+1))</f>
        <v>0</v>
      </c>
      <c r="AC154" s="111"/>
      <c r="AD154" s="114"/>
      <c r="AE154" s="115"/>
      <c r="AF154" s="116"/>
      <c r="AG154" s="117"/>
      <c r="AH154" s="117"/>
      <c r="AI154" s="111">
        <f>IF(AG154=0,0,DAYS360(AD154,AG154+1))</f>
        <v>0</v>
      </c>
      <c r="AJ154" s="111"/>
      <c r="AK154" s="166"/>
    </row>
    <row r="155" spans="1:37" ht="11.45" customHeight="1" x14ac:dyDescent="0.2">
      <c r="A155" s="89"/>
      <c r="B155" s="117"/>
      <c r="C155" s="117"/>
      <c r="D155" s="117"/>
      <c r="E155" s="28"/>
      <c r="F155" s="29">
        <f t="shared" ref="F155:F163" si="35">IF(E155=0,0,DAYS360(B155,E155+1))</f>
        <v>0</v>
      </c>
      <c r="G155" s="117"/>
      <c r="H155" s="117"/>
      <c r="I155" s="117"/>
      <c r="J155" s="28"/>
      <c r="K155" s="112">
        <f>IF(J155=0,0,DAYS360(G155,J155+1))</f>
        <v>0</v>
      </c>
      <c r="L155" s="113"/>
      <c r="M155" s="118"/>
      <c r="N155" s="117"/>
      <c r="O155" s="117"/>
      <c r="P155" s="117"/>
      <c r="Q155" s="114"/>
      <c r="R155" s="115"/>
      <c r="S155" s="116"/>
      <c r="T155" s="112">
        <f t="shared" ref="T155:T163" si="36">IF(Q155=0,0,DAYS360(N155,Q155+1))</f>
        <v>0</v>
      </c>
      <c r="U155" s="113"/>
      <c r="V155" s="113"/>
      <c r="W155" s="117"/>
      <c r="X155" s="117"/>
      <c r="Y155" s="117"/>
      <c r="Z155" s="117"/>
      <c r="AA155" s="117"/>
      <c r="AB155" s="111">
        <f t="shared" ref="AB155:AB163" si="37">IF(Z155=0,0,DAYS360(W155,Z155+1))</f>
        <v>0</v>
      </c>
      <c r="AC155" s="111"/>
      <c r="AD155" s="114"/>
      <c r="AE155" s="115"/>
      <c r="AF155" s="116"/>
      <c r="AG155" s="114"/>
      <c r="AH155" s="116"/>
      <c r="AI155" s="111">
        <f t="shared" ref="AI155:AI163" si="38">IF(AG155=0,0,DAYS360(AD155,AG155+1))</f>
        <v>0</v>
      </c>
      <c r="AJ155" s="111"/>
      <c r="AK155" s="166"/>
    </row>
    <row r="156" spans="1:37" ht="11.45" customHeight="1" x14ac:dyDescent="0.2">
      <c r="A156" s="89"/>
      <c r="B156" s="117"/>
      <c r="C156" s="117"/>
      <c r="D156" s="117"/>
      <c r="E156" s="28"/>
      <c r="F156" s="29">
        <f t="shared" si="35"/>
        <v>0</v>
      </c>
      <c r="G156" s="117"/>
      <c r="H156" s="117"/>
      <c r="I156" s="117"/>
      <c r="J156" s="28"/>
      <c r="K156" s="112">
        <f t="shared" ref="K156:K163" si="39">IF(J156=0,0,DAYS360(G156,J156+1))</f>
        <v>0</v>
      </c>
      <c r="L156" s="113"/>
      <c r="M156" s="118"/>
      <c r="N156" s="117"/>
      <c r="O156" s="117"/>
      <c r="P156" s="117"/>
      <c r="Q156" s="114"/>
      <c r="R156" s="115"/>
      <c r="S156" s="116"/>
      <c r="T156" s="112">
        <f t="shared" si="36"/>
        <v>0</v>
      </c>
      <c r="U156" s="113"/>
      <c r="V156" s="113"/>
      <c r="W156" s="114"/>
      <c r="X156" s="115"/>
      <c r="Y156" s="116"/>
      <c r="Z156" s="117"/>
      <c r="AA156" s="117"/>
      <c r="AB156" s="111">
        <f t="shared" si="37"/>
        <v>0</v>
      </c>
      <c r="AC156" s="111"/>
      <c r="AD156" s="114"/>
      <c r="AE156" s="115"/>
      <c r="AF156" s="116"/>
      <c r="AG156" s="117"/>
      <c r="AH156" s="117"/>
      <c r="AI156" s="111">
        <f t="shared" si="38"/>
        <v>0</v>
      </c>
      <c r="AJ156" s="111"/>
      <c r="AK156" s="166"/>
    </row>
    <row r="157" spans="1:37" ht="11.45" customHeight="1" x14ac:dyDescent="0.2">
      <c r="A157" s="89"/>
      <c r="B157" s="117"/>
      <c r="C157" s="117"/>
      <c r="D157" s="117"/>
      <c r="E157" s="28"/>
      <c r="F157" s="29">
        <f t="shared" si="35"/>
        <v>0</v>
      </c>
      <c r="G157" s="117"/>
      <c r="H157" s="117"/>
      <c r="I157" s="117"/>
      <c r="J157" s="28"/>
      <c r="K157" s="112">
        <f t="shared" si="39"/>
        <v>0</v>
      </c>
      <c r="L157" s="113"/>
      <c r="M157" s="118"/>
      <c r="N157" s="117"/>
      <c r="O157" s="117"/>
      <c r="P157" s="117"/>
      <c r="Q157" s="114"/>
      <c r="R157" s="115"/>
      <c r="S157" s="116"/>
      <c r="T157" s="112">
        <f t="shared" si="36"/>
        <v>0</v>
      </c>
      <c r="U157" s="113"/>
      <c r="V157" s="113"/>
      <c r="W157" s="114"/>
      <c r="X157" s="115"/>
      <c r="Y157" s="116"/>
      <c r="Z157" s="117"/>
      <c r="AA157" s="117"/>
      <c r="AB157" s="111">
        <f t="shared" si="37"/>
        <v>0</v>
      </c>
      <c r="AC157" s="111"/>
      <c r="AD157" s="114"/>
      <c r="AE157" s="115"/>
      <c r="AF157" s="116"/>
      <c r="AG157" s="117"/>
      <c r="AH157" s="117"/>
      <c r="AI157" s="111">
        <f t="shared" si="38"/>
        <v>0</v>
      </c>
      <c r="AJ157" s="111"/>
      <c r="AK157" s="166"/>
    </row>
    <row r="158" spans="1:37" ht="11.45" customHeight="1" x14ac:dyDescent="0.2">
      <c r="A158" s="89"/>
      <c r="B158" s="117"/>
      <c r="C158" s="117"/>
      <c r="D158" s="117"/>
      <c r="E158" s="28"/>
      <c r="F158" s="29">
        <f t="shared" si="35"/>
        <v>0</v>
      </c>
      <c r="G158" s="117"/>
      <c r="H158" s="117"/>
      <c r="I158" s="117"/>
      <c r="J158" s="28"/>
      <c r="K158" s="112">
        <f t="shared" si="39"/>
        <v>0</v>
      </c>
      <c r="L158" s="113"/>
      <c r="M158" s="118"/>
      <c r="N158" s="117"/>
      <c r="O158" s="117"/>
      <c r="P158" s="117"/>
      <c r="Q158" s="114"/>
      <c r="R158" s="115"/>
      <c r="S158" s="116"/>
      <c r="T158" s="112">
        <f t="shared" si="36"/>
        <v>0</v>
      </c>
      <c r="U158" s="113"/>
      <c r="V158" s="113"/>
      <c r="W158" s="114"/>
      <c r="X158" s="115"/>
      <c r="Y158" s="116"/>
      <c r="Z158" s="117"/>
      <c r="AA158" s="117"/>
      <c r="AB158" s="111">
        <f t="shared" si="37"/>
        <v>0</v>
      </c>
      <c r="AC158" s="111"/>
      <c r="AD158" s="114"/>
      <c r="AE158" s="115"/>
      <c r="AF158" s="116"/>
      <c r="AG158" s="117"/>
      <c r="AH158" s="117"/>
      <c r="AI158" s="111">
        <f t="shared" si="38"/>
        <v>0</v>
      </c>
      <c r="AJ158" s="111"/>
      <c r="AK158" s="166"/>
    </row>
    <row r="159" spans="1:37" ht="11.45" customHeight="1" x14ac:dyDescent="0.2">
      <c r="A159" s="89"/>
      <c r="B159" s="117"/>
      <c r="C159" s="117"/>
      <c r="D159" s="117"/>
      <c r="E159" s="28"/>
      <c r="F159" s="29">
        <f t="shared" si="35"/>
        <v>0</v>
      </c>
      <c r="G159" s="117"/>
      <c r="H159" s="117"/>
      <c r="I159" s="117"/>
      <c r="J159" s="28"/>
      <c r="K159" s="112">
        <f t="shared" si="39"/>
        <v>0</v>
      </c>
      <c r="L159" s="113"/>
      <c r="M159" s="118"/>
      <c r="N159" s="117"/>
      <c r="O159" s="117"/>
      <c r="P159" s="117"/>
      <c r="Q159" s="114"/>
      <c r="R159" s="115"/>
      <c r="S159" s="116"/>
      <c r="T159" s="112">
        <f t="shared" si="36"/>
        <v>0</v>
      </c>
      <c r="U159" s="113"/>
      <c r="V159" s="113"/>
      <c r="W159" s="114"/>
      <c r="X159" s="115"/>
      <c r="Y159" s="116"/>
      <c r="Z159" s="117"/>
      <c r="AA159" s="117"/>
      <c r="AB159" s="111">
        <f t="shared" si="37"/>
        <v>0</v>
      </c>
      <c r="AC159" s="111"/>
      <c r="AD159" s="114"/>
      <c r="AE159" s="115"/>
      <c r="AF159" s="116"/>
      <c r="AG159" s="117"/>
      <c r="AH159" s="117"/>
      <c r="AI159" s="111">
        <f t="shared" si="38"/>
        <v>0</v>
      </c>
      <c r="AJ159" s="111"/>
      <c r="AK159" s="166"/>
    </row>
    <row r="160" spans="1:37" ht="11.45" customHeight="1" x14ac:dyDescent="0.2">
      <c r="A160" s="89"/>
      <c r="B160" s="117"/>
      <c r="C160" s="117"/>
      <c r="D160" s="117"/>
      <c r="E160" s="28"/>
      <c r="F160" s="29">
        <f t="shared" si="35"/>
        <v>0</v>
      </c>
      <c r="G160" s="117"/>
      <c r="H160" s="117"/>
      <c r="I160" s="117"/>
      <c r="J160" s="28"/>
      <c r="K160" s="112">
        <f t="shared" si="39"/>
        <v>0</v>
      </c>
      <c r="L160" s="113"/>
      <c r="M160" s="118"/>
      <c r="N160" s="117"/>
      <c r="O160" s="117"/>
      <c r="P160" s="117"/>
      <c r="Q160" s="114"/>
      <c r="R160" s="115"/>
      <c r="S160" s="116"/>
      <c r="T160" s="112">
        <f t="shared" si="36"/>
        <v>0</v>
      </c>
      <c r="U160" s="113"/>
      <c r="V160" s="113"/>
      <c r="W160" s="114"/>
      <c r="X160" s="115"/>
      <c r="Y160" s="116"/>
      <c r="Z160" s="117"/>
      <c r="AA160" s="117"/>
      <c r="AB160" s="111">
        <f t="shared" si="37"/>
        <v>0</v>
      </c>
      <c r="AC160" s="111"/>
      <c r="AD160" s="114"/>
      <c r="AE160" s="115"/>
      <c r="AF160" s="116"/>
      <c r="AG160" s="117"/>
      <c r="AH160" s="117"/>
      <c r="AI160" s="111">
        <f t="shared" si="38"/>
        <v>0</v>
      </c>
      <c r="AJ160" s="111"/>
      <c r="AK160" s="166"/>
    </row>
    <row r="161" spans="1:37" ht="11.45" customHeight="1" x14ac:dyDescent="0.2">
      <c r="A161" s="89"/>
      <c r="B161" s="117"/>
      <c r="C161" s="117"/>
      <c r="D161" s="117"/>
      <c r="E161" s="28"/>
      <c r="F161" s="29">
        <f t="shared" si="35"/>
        <v>0</v>
      </c>
      <c r="G161" s="117"/>
      <c r="H161" s="117"/>
      <c r="I161" s="117"/>
      <c r="J161" s="28"/>
      <c r="K161" s="112">
        <f t="shared" si="39"/>
        <v>0</v>
      </c>
      <c r="L161" s="113"/>
      <c r="M161" s="118"/>
      <c r="N161" s="117"/>
      <c r="O161" s="117"/>
      <c r="P161" s="117"/>
      <c r="Q161" s="114"/>
      <c r="R161" s="115"/>
      <c r="S161" s="116"/>
      <c r="T161" s="112">
        <f t="shared" si="36"/>
        <v>0</v>
      </c>
      <c r="U161" s="113"/>
      <c r="V161" s="113"/>
      <c r="W161" s="114"/>
      <c r="X161" s="115"/>
      <c r="Y161" s="116"/>
      <c r="Z161" s="117"/>
      <c r="AA161" s="117"/>
      <c r="AB161" s="111">
        <f t="shared" si="37"/>
        <v>0</v>
      </c>
      <c r="AC161" s="111"/>
      <c r="AD161" s="114"/>
      <c r="AE161" s="115"/>
      <c r="AF161" s="116"/>
      <c r="AG161" s="117"/>
      <c r="AH161" s="117"/>
      <c r="AI161" s="111">
        <f t="shared" si="38"/>
        <v>0</v>
      </c>
      <c r="AJ161" s="111"/>
      <c r="AK161" s="166"/>
    </row>
    <row r="162" spans="1:37" ht="11.45" customHeight="1" x14ac:dyDescent="0.2">
      <c r="A162" s="89"/>
      <c r="B162" s="117"/>
      <c r="C162" s="117"/>
      <c r="D162" s="117"/>
      <c r="E162" s="28"/>
      <c r="F162" s="29">
        <f t="shared" si="35"/>
        <v>0</v>
      </c>
      <c r="G162" s="117"/>
      <c r="H162" s="117"/>
      <c r="I162" s="117"/>
      <c r="J162" s="28"/>
      <c r="K162" s="112">
        <f t="shared" si="39"/>
        <v>0</v>
      </c>
      <c r="L162" s="113"/>
      <c r="M162" s="118"/>
      <c r="N162" s="117"/>
      <c r="O162" s="117"/>
      <c r="P162" s="117"/>
      <c r="Q162" s="114"/>
      <c r="R162" s="115"/>
      <c r="S162" s="116"/>
      <c r="T162" s="112">
        <f t="shared" si="36"/>
        <v>0</v>
      </c>
      <c r="U162" s="113"/>
      <c r="V162" s="113"/>
      <c r="W162" s="114"/>
      <c r="X162" s="115"/>
      <c r="Y162" s="116"/>
      <c r="Z162" s="117"/>
      <c r="AA162" s="117"/>
      <c r="AB162" s="111">
        <f t="shared" si="37"/>
        <v>0</v>
      </c>
      <c r="AC162" s="111"/>
      <c r="AD162" s="114"/>
      <c r="AE162" s="115"/>
      <c r="AF162" s="116"/>
      <c r="AG162" s="117"/>
      <c r="AH162" s="117"/>
      <c r="AI162" s="111">
        <f t="shared" si="38"/>
        <v>0</v>
      </c>
      <c r="AJ162" s="111"/>
      <c r="AK162" s="166"/>
    </row>
    <row r="163" spans="1:37" ht="11.45" customHeight="1" x14ac:dyDescent="0.2">
      <c r="A163" s="89"/>
      <c r="B163" s="117"/>
      <c r="C163" s="117"/>
      <c r="D163" s="117"/>
      <c r="E163" s="28"/>
      <c r="F163" s="29">
        <f t="shared" si="35"/>
        <v>0</v>
      </c>
      <c r="G163" s="117"/>
      <c r="H163" s="117"/>
      <c r="I163" s="117"/>
      <c r="J163" s="28"/>
      <c r="K163" s="112">
        <f t="shared" si="39"/>
        <v>0</v>
      </c>
      <c r="L163" s="113"/>
      <c r="M163" s="118"/>
      <c r="N163" s="117"/>
      <c r="O163" s="117"/>
      <c r="P163" s="117"/>
      <c r="Q163" s="114"/>
      <c r="R163" s="115"/>
      <c r="S163" s="116"/>
      <c r="T163" s="112">
        <f t="shared" si="36"/>
        <v>0</v>
      </c>
      <c r="U163" s="113"/>
      <c r="V163" s="113"/>
      <c r="W163" s="114"/>
      <c r="X163" s="115"/>
      <c r="Y163" s="116"/>
      <c r="Z163" s="117"/>
      <c r="AA163" s="117"/>
      <c r="AB163" s="111">
        <f t="shared" si="37"/>
        <v>0</v>
      </c>
      <c r="AC163" s="111"/>
      <c r="AD163" s="114"/>
      <c r="AE163" s="115"/>
      <c r="AF163" s="116"/>
      <c r="AG163" s="117"/>
      <c r="AH163" s="117"/>
      <c r="AI163" s="111">
        <f t="shared" si="38"/>
        <v>0</v>
      </c>
      <c r="AJ163" s="111"/>
      <c r="AK163" s="166"/>
    </row>
    <row r="164" spans="1:37" ht="11.45" customHeight="1" x14ac:dyDescent="0.2">
      <c r="A164" s="89"/>
      <c r="B164" s="98" t="s">
        <v>56</v>
      </c>
      <c r="C164" s="98"/>
      <c r="D164" s="98"/>
      <c r="E164" s="98"/>
      <c r="F164" s="27">
        <f>INT(SUM(F154:F163)/30)</f>
        <v>0</v>
      </c>
      <c r="G164" s="98" t="s">
        <v>56</v>
      </c>
      <c r="H164" s="98"/>
      <c r="I164" s="98"/>
      <c r="J164" s="98"/>
      <c r="K164" s="99">
        <f>INT(SUM(K154:M163)/30)</f>
        <v>0</v>
      </c>
      <c r="L164" s="100"/>
      <c r="M164" s="101"/>
      <c r="N164" s="98" t="s">
        <v>56</v>
      </c>
      <c r="O164" s="98"/>
      <c r="P164" s="98"/>
      <c r="Q164" s="98"/>
      <c r="R164" s="98"/>
      <c r="S164" s="98"/>
      <c r="T164" s="99">
        <f>INT(SUM(T154:V163)/30)</f>
        <v>0</v>
      </c>
      <c r="U164" s="100"/>
      <c r="V164" s="101"/>
      <c r="W164" s="91" t="s">
        <v>56</v>
      </c>
      <c r="X164" s="92"/>
      <c r="Y164" s="92"/>
      <c r="Z164" s="92"/>
      <c r="AA164" s="93"/>
      <c r="AB164" s="90">
        <f>INT(SUM(AB154:AC163)/30)</f>
        <v>0</v>
      </c>
      <c r="AC164" s="90"/>
      <c r="AD164" s="91" t="s">
        <v>56</v>
      </c>
      <c r="AE164" s="92"/>
      <c r="AF164" s="92"/>
      <c r="AG164" s="92"/>
      <c r="AH164" s="93"/>
      <c r="AI164" s="90">
        <f>INT(SUM(AI154:AJ163)/30)</f>
        <v>0</v>
      </c>
      <c r="AJ164" s="90"/>
      <c r="AK164" s="166"/>
    </row>
    <row r="165" spans="1:37" ht="11.45" customHeight="1" x14ac:dyDescent="0.2">
      <c r="A165" s="89"/>
      <c r="B165" s="98" t="s">
        <v>57</v>
      </c>
      <c r="C165" s="98"/>
      <c r="D165" s="98"/>
      <c r="E165" s="98"/>
      <c r="F165" s="27">
        <f>SUM(F154:F163)-F164*30</f>
        <v>0</v>
      </c>
      <c r="G165" s="98" t="s">
        <v>57</v>
      </c>
      <c r="H165" s="98"/>
      <c r="I165" s="98"/>
      <c r="J165" s="98"/>
      <c r="K165" s="99">
        <f>SUM(K154:M163)-K164*30</f>
        <v>0</v>
      </c>
      <c r="L165" s="100"/>
      <c r="M165" s="101"/>
      <c r="N165" s="98" t="s">
        <v>57</v>
      </c>
      <c r="O165" s="98"/>
      <c r="P165" s="98"/>
      <c r="Q165" s="98"/>
      <c r="R165" s="98"/>
      <c r="S165" s="98"/>
      <c r="T165" s="99">
        <f>SUM(T154:V163)-T164*30</f>
        <v>0</v>
      </c>
      <c r="U165" s="100"/>
      <c r="V165" s="101"/>
      <c r="W165" s="91" t="s">
        <v>57</v>
      </c>
      <c r="X165" s="92"/>
      <c r="Y165" s="92"/>
      <c r="Z165" s="92"/>
      <c r="AA165" s="93"/>
      <c r="AB165" s="90">
        <f>SUM(AB154:AC163)-AB164*30</f>
        <v>0</v>
      </c>
      <c r="AC165" s="90"/>
      <c r="AD165" s="91" t="s">
        <v>57</v>
      </c>
      <c r="AE165" s="92"/>
      <c r="AF165" s="92"/>
      <c r="AG165" s="92"/>
      <c r="AH165" s="93"/>
      <c r="AI165" s="90">
        <f>SUM(AI154:AJ163)-AI164*30</f>
        <v>0</v>
      </c>
      <c r="AJ165" s="90"/>
      <c r="AK165" s="166"/>
    </row>
    <row r="166" spans="1:37" ht="11.45" customHeight="1" x14ac:dyDescent="0.2">
      <c r="A166" s="89"/>
      <c r="B166" s="137" t="s">
        <v>65</v>
      </c>
      <c r="C166" s="137"/>
      <c r="D166" s="137"/>
      <c r="E166" s="137"/>
      <c r="F166" s="31">
        <f>F164*0.075+IF(F165&gt;15,0.075,0)</f>
        <v>0</v>
      </c>
      <c r="G166" s="137" t="s">
        <v>65</v>
      </c>
      <c r="H166" s="137"/>
      <c r="I166" s="137"/>
      <c r="J166" s="137"/>
      <c r="K166" s="154">
        <f>K164*0.075+IF(K165&gt;15,0.075,0)</f>
        <v>0</v>
      </c>
      <c r="L166" s="155"/>
      <c r="M166" s="156"/>
      <c r="N166" s="137" t="s">
        <v>65</v>
      </c>
      <c r="O166" s="137"/>
      <c r="P166" s="137"/>
      <c r="Q166" s="137"/>
      <c r="R166" s="137"/>
      <c r="S166" s="137"/>
      <c r="T166" s="154">
        <f>T164*0.075+IF(T165&gt;15,0.075,0)</f>
        <v>0</v>
      </c>
      <c r="U166" s="155"/>
      <c r="V166" s="156"/>
      <c r="W166" s="127" t="s">
        <v>65</v>
      </c>
      <c r="X166" s="128"/>
      <c r="Y166" s="128"/>
      <c r="Z166" s="128"/>
      <c r="AA166" s="129"/>
      <c r="AB166" s="153">
        <f>AB164*0.075+IF(AB165&gt;15,0.075,0)</f>
        <v>0</v>
      </c>
      <c r="AC166" s="153"/>
      <c r="AD166" s="127" t="s">
        <v>65</v>
      </c>
      <c r="AE166" s="128"/>
      <c r="AF166" s="128"/>
      <c r="AG166" s="128"/>
      <c r="AH166" s="129"/>
      <c r="AI166" s="153">
        <f>AI164*0.075+IF(AI165&gt;15,0.075,0)</f>
        <v>0</v>
      </c>
      <c r="AJ166" s="153"/>
      <c r="AK166" s="166"/>
    </row>
    <row r="167" spans="1:37" ht="11.45" customHeight="1" x14ac:dyDescent="0.2">
      <c r="A167" s="89"/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66"/>
    </row>
    <row r="168" spans="1:37" ht="11.45" customHeight="1" x14ac:dyDescent="0.2">
      <c r="A168" s="89"/>
      <c r="B168" s="133" t="s">
        <v>53</v>
      </c>
      <c r="C168" s="133"/>
      <c r="D168" s="133"/>
      <c r="E168" s="134"/>
      <c r="F168" s="135"/>
      <c r="G168" s="133" t="s">
        <v>53</v>
      </c>
      <c r="H168" s="133"/>
      <c r="I168" s="133"/>
      <c r="J168" s="134"/>
      <c r="K168" s="136"/>
      <c r="L168" s="136"/>
      <c r="M168" s="136"/>
      <c r="N168" s="133" t="s">
        <v>53</v>
      </c>
      <c r="O168" s="133"/>
      <c r="P168" s="133"/>
      <c r="Q168" s="134"/>
      <c r="R168" s="136"/>
      <c r="S168" s="136"/>
      <c r="T168" s="136"/>
      <c r="U168" s="136"/>
      <c r="V168" s="135"/>
      <c r="W168" s="124" t="s">
        <v>53</v>
      </c>
      <c r="X168" s="125"/>
      <c r="Y168" s="126"/>
      <c r="Z168" s="123"/>
      <c r="AA168" s="123"/>
      <c r="AB168" s="123"/>
      <c r="AC168" s="123"/>
      <c r="AD168" s="124" t="s">
        <v>53</v>
      </c>
      <c r="AE168" s="125"/>
      <c r="AF168" s="126"/>
      <c r="AG168" s="123"/>
      <c r="AH168" s="123"/>
      <c r="AI168" s="123"/>
      <c r="AJ168" s="123"/>
      <c r="AK168" s="166"/>
    </row>
    <row r="169" spans="1:37" x14ac:dyDescent="0.2">
      <c r="A169" s="89"/>
      <c r="B169" s="119" t="s">
        <v>54</v>
      </c>
      <c r="C169" s="119"/>
      <c r="D169" s="119"/>
      <c r="E169" s="30" t="s">
        <v>55</v>
      </c>
      <c r="F169" s="11" t="s">
        <v>66</v>
      </c>
      <c r="G169" s="119" t="s">
        <v>54</v>
      </c>
      <c r="H169" s="119"/>
      <c r="I169" s="119"/>
      <c r="J169" s="30" t="s">
        <v>55</v>
      </c>
      <c r="K169" s="120" t="s">
        <v>66</v>
      </c>
      <c r="L169" s="121"/>
      <c r="M169" s="122"/>
      <c r="N169" s="119" t="s">
        <v>54</v>
      </c>
      <c r="O169" s="119"/>
      <c r="P169" s="119"/>
      <c r="Q169" s="120" t="s">
        <v>55</v>
      </c>
      <c r="R169" s="121"/>
      <c r="S169" s="122"/>
      <c r="T169" s="120" t="s">
        <v>66</v>
      </c>
      <c r="U169" s="121"/>
      <c r="V169" s="121"/>
      <c r="W169" s="120" t="s">
        <v>54</v>
      </c>
      <c r="X169" s="121"/>
      <c r="Y169" s="122"/>
      <c r="Z169" s="119" t="s">
        <v>55</v>
      </c>
      <c r="AA169" s="119"/>
      <c r="AB169" s="119" t="s">
        <v>66</v>
      </c>
      <c r="AC169" s="119"/>
      <c r="AD169" s="120" t="s">
        <v>54</v>
      </c>
      <c r="AE169" s="121"/>
      <c r="AF169" s="122"/>
      <c r="AG169" s="119" t="s">
        <v>55</v>
      </c>
      <c r="AH169" s="119"/>
      <c r="AI169" s="119" t="s">
        <v>66</v>
      </c>
      <c r="AJ169" s="119"/>
      <c r="AK169" s="166"/>
    </row>
    <row r="170" spans="1:37" x14ac:dyDescent="0.2">
      <c r="A170" s="89"/>
      <c r="B170" s="117"/>
      <c r="C170" s="117"/>
      <c r="D170" s="117"/>
      <c r="E170" s="28"/>
      <c r="F170" s="29">
        <f>IF(E170=0,0,DAYS360(B170,E170+1))</f>
        <v>0</v>
      </c>
      <c r="G170" s="117"/>
      <c r="H170" s="117"/>
      <c r="I170" s="117"/>
      <c r="J170" s="28"/>
      <c r="K170" s="112">
        <f>IF(J170=0,0,DAYS360(G170,J170+1))</f>
        <v>0</v>
      </c>
      <c r="L170" s="113"/>
      <c r="M170" s="118"/>
      <c r="N170" s="117"/>
      <c r="O170" s="117"/>
      <c r="P170" s="117"/>
      <c r="Q170" s="114"/>
      <c r="R170" s="115"/>
      <c r="S170" s="116"/>
      <c r="T170" s="112">
        <f>IF(Q170=0,0,DAYS360(N170,Q170+1))</f>
        <v>0</v>
      </c>
      <c r="U170" s="113"/>
      <c r="V170" s="113"/>
      <c r="W170" s="114"/>
      <c r="X170" s="115"/>
      <c r="Y170" s="116"/>
      <c r="Z170" s="117"/>
      <c r="AA170" s="117"/>
      <c r="AB170" s="111">
        <f>IF(Z170=0,0,DAYS360(W170,Z170+1))</f>
        <v>0</v>
      </c>
      <c r="AC170" s="111"/>
      <c r="AD170" s="114"/>
      <c r="AE170" s="115"/>
      <c r="AF170" s="116"/>
      <c r="AG170" s="117"/>
      <c r="AH170" s="117"/>
      <c r="AI170" s="111">
        <f>IF(AG170=0,0,DAYS360(AD170,AG170+1))</f>
        <v>0</v>
      </c>
      <c r="AJ170" s="111"/>
      <c r="AK170" s="166"/>
    </row>
    <row r="171" spans="1:37" ht="11.45" customHeight="1" x14ac:dyDescent="0.2">
      <c r="A171" s="89"/>
      <c r="B171" s="117"/>
      <c r="C171" s="117"/>
      <c r="D171" s="117"/>
      <c r="E171" s="28"/>
      <c r="F171" s="29">
        <f t="shared" ref="F171:F179" si="40">IF(E171=0,0,DAYS360(B171,E171+1))</f>
        <v>0</v>
      </c>
      <c r="G171" s="117"/>
      <c r="H171" s="117"/>
      <c r="I171" s="117"/>
      <c r="J171" s="28"/>
      <c r="K171" s="112">
        <f>IF(J171=0,0,DAYS360(G171,J171+1))</f>
        <v>0</v>
      </c>
      <c r="L171" s="113"/>
      <c r="M171" s="118"/>
      <c r="N171" s="117"/>
      <c r="O171" s="117"/>
      <c r="P171" s="117"/>
      <c r="Q171" s="114"/>
      <c r="R171" s="115"/>
      <c r="S171" s="116"/>
      <c r="T171" s="112">
        <f t="shared" ref="T171:T179" si="41">IF(Q171=0,0,DAYS360(N171,Q171+1))</f>
        <v>0</v>
      </c>
      <c r="U171" s="113"/>
      <c r="V171" s="113"/>
      <c r="W171" s="117"/>
      <c r="X171" s="117"/>
      <c r="Y171" s="117"/>
      <c r="Z171" s="117"/>
      <c r="AA171" s="117"/>
      <c r="AB171" s="111">
        <f t="shared" ref="AB171:AB179" si="42">IF(Z171=0,0,DAYS360(W171,Z171+1))</f>
        <v>0</v>
      </c>
      <c r="AC171" s="111"/>
      <c r="AD171" s="114"/>
      <c r="AE171" s="115"/>
      <c r="AF171" s="116"/>
      <c r="AG171" s="114"/>
      <c r="AH171" s="116"/>
      <c r="AI171" s="111">
        <f t="shared" ref="AI171:AI179" si="43">IF(AG171=0,0,DAYS360(AD171,AG171+1))</f>
        <v>0</v>
      </c>
      <c r="AJ171" s="111"/>
      <c r="AK171" s="166"/>
    </row>
    <row r="172" spans="1:37" ht="11.45" customHeight="1" x14ac:dyDescent="0.2">
      <c r="A172" s="89"/>
      <c r="B172" s="117"/>
      <c r="C172" s="117"/>
      <c r="D172" s="117"/>
      <c r="E172" s="28"/>
      <c r="F172" s="29">
        <f t="shared" si="40"/>
        <v>0</v>
      </c>
      <c r="G172" s="117"/>
      <c r="H172" s="117"/>
      <c r="I172" s="117"/>
      <c r="J172" s="28"/>
      <c r="K172" s="112">
        <f t="shared" ref="K172:K179" si="44">IF(J172=0,0,DAYS360(G172,J172+1))</f>
        <v>0</v>
      </c>
      <c r="L172" s="113"/>
      <c r="M172" s="118"/>
      <c r="N172" s="117"/>
      <c r="O172" s="117"/>
      <c r="P172" s="117"/>
      <c r="Q172" s="114"/>
      <c r="R172" s="115"/>
      <c r="S172" s="116"/>
      <c r="T172" s="112">
        <f t="shared" si="41"/>
        <v>0</v>
      </c>
      <c r="U172" s="113"/>
      <c r="V172" s="113"/>
      <c r="W172" s="114"/>
      <c r="X172" s="115"/>
      <c r="Y172" s="116"/>
      <c r="Z172" s="117"/>
      <c r="AA172" s="117"/>
      <c r="AB172" s="111">
        <f t="shared" si="42"/>
        <v>0</v>
      </c>
      <c r="AC172" s="111"/>
      <c r="AD172" s="114"/>
      <c r="AE172" s="115"/>
      <c r="AF172" s="116"/>
      <c r="AG172" s="117"/>
      <c r="AH172" s="117"/>
      <c r="AI172" s="111">
        <f t="shared" si="43"/>
        <v>0</v>
      </c>
      <c r="AJ172" s="111"/>
      <c r="AK172" s="166"/>
    </row>
    <row r="173" spans="1:37" ht="11.45" customHeight="1" x14ac:dyDescent="0.2">
      <c r="A173" s="89"/>
      <c r="B173" s="117"/>
      <c r="C173" s="117"/>
      <c r="D173" s="117"/>
      <c r="E173" s="28"/>
      <c r="F173" s="29">
        <f t="shared" si="40"/>
        <v>0</v>
      </c>
      <c r="G173" s="117"/>
      <c r="H173" s="117"/>
      <c r="I173" s="117"/>
      <c r="J173" s="28"/>
      <c r="K173" s="112">
        <f t="shared" si="44"/>
        <v>0</v>
      </c>
      <c r="L173" s="113"/>
      <c r="M173" s="118"/>
      <c r="N173" s="117"/>
      <c r="O173" s="117"/>
      <c r="P173" s="117"/>
      <c r="Q173" s="114"/>
      <c r="R173" s="115"/>
      <c r="S173" s="116"/>
      <c r="T173" s="112">
        <f t="shared" si="41"/>
        <v>0</v>
      </c>
      <c r="U173" s="113"/>
      <c r="V173" s="113"/>
      <c r="W173" s="114"/>
      <c r="X173" s="115"/>
      <c r="Y173" s="116"/>
      <c r="Z173" s="117"/>
      <c r="AA173" s="117"/>
      <c r="AB173" s="111">
        <f t="shared" si="42"/>
        <v>0</v>
      </c>
      <c r="AC173" s="111"/>
      <c r="AD173" s="114"/>
      <c r="AE173" s="115"/>
      <c r="AF173" s="116"/>
      <c r="AG173" s="117"/>
      <c r="AH173" s="117"/>
      <c r="AI173" s="111">
        <f t="shared" si="43"/>
        <v>0</v>
      </c>
      <c r="AJ173" s="111"/>
      <c r="AK173" s="166"/>
    </row>
    <row r="174" spans="1:37" ht="11.45" customHeight="1" x14ac:dyDescent="0.2">
      <c r="A174" s="89"/>
      <c r="B174" s="117"/>
      <c r="C174" s="117"/>
      <c r="D174" s="117"/>
      <c r="E174" s="28"/>
      <c r="F174" s="29">
        <f t="shared" si="40"/>
        <v>0</v>
      </c>
      <c r="G174" s="117"/>
      <c r="H174" s="117"/>
      <c r="I174" s="117"/>
      <c r="J174" s="28"/>
      <c r="K174" s="112">
        <f t="shared" si="44"/>
        <v>0</v>
      </c>
      <c r="L174" s="113"/>
      <c r="M174" s="118"/>
      <c r="N174" s="117"/>
      <c r="O174" s="117"/>
      <c r="P174" s="117"/>
      <c r="Q174" s="114"/>
      <c r="R174" s="115"/>
      <c r="S174" s="116"/>
      <c r="T174" s="112">
        <f t="shared" si="41"/>
        <v>0</v>
      </c>
      <c r="U174" s="113"/>
      <c r="V174" s="113"/>
      <c r="W174" s="114"/>
      <c r="X174" s="115"/>
      <c r="Y174" s="116"/>
      <c r="Z174" s="117"/>
      <c r="AA174" s="117"/>
      <c r="AB174" s="111">
        <f t="shared" si="42"/>
        <v>0</v>
      </c>
      <c r="AC174" s="111"/>
      <c r="AD174" s="114"/>
      <c r="AE174" s="115"/>
      <c r="AF174" s="116"/>
      <c r="AG174" s="117"/>
      <c r="AH174" s="117"/>
      <c r="AI174" s="111">
        <f t="shared" si="43"/>
        <v>0</v>
      </c>
      <c r="AJ174" s="111"/>
      <c r="AK174" s="166"/>
    </row>
    <row r="175" spans="1:37" ht="11.45" customHeight="1" x14ac:dyDescent="0.2">
      <c r="A175" s="89"/>
      <c r="B175" s="117"/>
      <c r="C175" s="117"/>
      <c r="D175" s="117"/>
      <c r="E175" s="28"/>
      <c r="F175" s="29">
        <f t="shared" si="40"/>
        <v>0</v>
      </c>
      <c r="G175" s="117"/>
      <c r="H175" s="117"/>
      <c r="I175" s="117"/>
      <c r="J175" s="28"/>
      <c r="K175" s="112">
        <f t="shared" si="44"/>
        <v>0</v>
      </c>
      <c r="L175" s="113"/>
      <c r="M175" s="118"/>
      <c r="N175" s="117"/>
      <c r="O175" s="117"/>
      <c r="P175" s="117"/>
      <c r="Q175" s="114"/>
      <c r="R175" s="115"/>
      <c r="S175" s="116"/>
      <c r="T175" s="112">
        <f t="shared" si="41"/>
        <v>0</v>
      </c>
      <c r="U175" s="113"/>
      <c r="V175" s="113"/>
      <c r="W175" s="114"/>
      <c r="X175" s="115"/>
      <c r="Y175" s="116"/>
      <c r="Z175" s="117"/>
      <c r="AA175" s="117"/>
      <c r="AB175" s="111">
        <f t="shared" si="42"/>
        <v>0</v>
      </c>
      <c r="AC175" s="111"/>
      <c r="AD175" s="114"/>
      <c r="AE175" s="115"/>
      <c r="AF175" s="116"/>
      <c r="AG175" s="117"/>
      <c r="AH175" s="117"/>
      <c r="AI175" s="111">
        <f t="shared" si="43"/>
        <v>0</v>
      </c>
      <c r="AJ175" s="111"/>
      <c r="AK175" s="166"/>
    </row>
    <row r="176" spans="1:37" ht="11.45" customHeight="1" x14ac:dyDescent="0.2">
      <c r="A176" s="89"/>
      <c r="B176" s="117"/>
      <c r="C176" s="117"/>
      <c r="D176" s="117"/>
      <c r="E176" s="28"/>
      <c r="F176" s="29">
        <f t="shared" si="40"/>
        <v>0</v>
      </c>
      <c r="G176" s="117"/>
      <c r="H176" s="117"/>
      <c r="I176" s="117"/>
      <c r="J176" s="28"/>
      <c r="K176" s="112">
        <f t="shared" si="44"/>
        <v>0</v>
      </c>
      <c r="L176" s="113"/>
      <c r="M176" s="118"/>
      <c r="N176" s="117"/>
      <c r="O176" s="117"/>
      <c r="P176" s="117"/>
      <c r="Q176" s="114"/>
      <c r="R176" s="115"/>
      <c r="S176" s="116"/>
      <c r="T176" s="112">
        <f t="shared" si="41"/>
        <v>0</v>
      </c>
      <c r="U176" s="113"/>
      <c r="V176" s="113"/>
      <c r="W176" s="114"/>
      <c r="X176" s="115"/>
      <c r="Y176" s="116"/>
      <c r="Z176" s="117"/>
      <c r="AA176" s="117"/>
      <c r="AB176" s="111">
        <f t="shared" si="42"/>
        <v>0</v>
      </c>
      <c r="AC176" s="111"/>
      <c r="AD176" s="114"/>
      <c r="AE176" s="115"/>
      <c r="AF176" s="116"/>
      <c r="AG176" s="117"/>
      <c r="AH176" s="117"/>
      <c r="AI176" s="111">
        <f t="shared" si="43"/>
        <v>0</v>
      </c>
      <c r="AJ176" s="111"/>
      <c r="AK176" s="166"/>
    </row>
    <row r="177" spans="1:37" ht="11.45" customHeight="1" x14ac:dyDescent="0.2">
      <c r="A177" s="89"/>
      <c r="B177" s="117"/>
      <c r="C177" s="117"/>
      <c r="D177" s="117"/>
      <c r="E177" s="28"/>
      <c r="F177" s="29">
        <f t="shared" si="40"/>
        <v>0</v>
      </c>
      <c r="G177" s="117"/>
      <c r="H177" s="117"/>
      <c r="I177" s="117"/>
      <c r="J177" s="28"/>
      <c r="K177" s="112">
        <f t="shared" si="44"/>
        <v>0</v>
      </c>
      <c r="L177" s="113"/>
      <c r="M177" s="118"/>
      <c r="N177" s="117"/>
      <c r="O177" s="117"/>
      <c r="P177" s="117"/>
      <c r="Q177" s="114"/>
      <c r="R177" s="115"/>
      <c r="S177" s="116"/>
      <c r="T177" s="112">
        <f t="shared" si="41"/>
        <v>0</v>
      </c>
      <c r="U177" s="113"/>
      <c r="V177" s="113"/>
      <c r="W177" s="114"/>
      <c r="X177" s="115"/>
      <c r="Y177" s="116"/>
      <c r="Z177" s="117"/>
      <c r="AA177" s="117"/>
      <c r="AB177" s="111">
        <f t="shared" si="42"/>
        <v>0</v>
      </c>
      <c r="AC177" s="111"/>
      <c r="AD177" s="114"/>
      <c r="AE177" s="115"/>
      <c r="AF177" s="116"/>
      <c r="AG177" s="117"/>
      <c r="AH177" s="117"/>
      <c r="AI177" s="111">
        <f t="shared" si="43"/>
        <v>0</v>
      </c>
      <c r="AJ177" s="111"/>
      <c r="AK177" s="166"/>
    </row>
    <row r="178" spans="1:37" ht="11.45" customHeight="1" x14ac:dyDescent="0.2">
      <c r="A178" s="89"/>
      <c r="B178" s="117"/>
      <c r="C178" s="117"/>
      <c r="D178" s="117"/>
      <c r="E178" s="28"/>
      <c r="F178" s="29">
        <f t="shared" si="40"/>
        <v>0</v>
      </c>
      <c r="G178" s="117"/>
      <c r="H178" s="117"/>
      <c r="I178" s="117"/>
      <c r="J178" s="28"/>
      <c r="K178" s="112">
        <f t="shared" si="44"/>
        <v>0</v>
      </c>
      <c r="L178" s="113"/>
      <c r="M178" s="118"/>
      <c r="N178" s="117"/>
      <c r="O178" s="117"/>
      <c r="P178" s="117"/>
      <c r="Q178" s="114"/>
      <c r="R178" s="115"/>
      <c r="S178" s="116"/>
      <c r="T178" s="112">
        <f t="shared" si="41"/>
        <v>0</v>
      </c>
      <c r="U178" s="113"/>
      <c r="V178" s="113"/>
      <c r="W178" s="114"/>
      <c r="X178" s="115"/>
      <c r="Y178" s="116"/>
      <c r="Z178" s="117"/>
      <c r="AA178" s="117"/>
      <c r="AB178" s="111">
        <f t="shared" si="42"/>
        <v>0</v>
      </c>
      <c r="AC178" s="111"/>
      <c r="AD178" s="114"/>
      <c r="AE178" s="115"/>
      <c r="AF178" s="116"/>
      <c r="AG178" s="117"/>
      <c r="AH178" s="117"/>
      <c r="AI178" s="111">
        <f t="shared" si="43"/>
        <v>0</v>
      </c>
      <c r="AJ178" s="111"/>
      <c r="AK178" s="166"/>
    </row>
    <row r="179" spans="1:37" ht="11.45" customHeight="1" x14ac:dyDescent="0.2">
      <c r="A179" s="89"/>
      <c r="B179" s="117"/>
      <c r="C179" s="117"/>
      <c r="D179" s="117"/>
      <c r="E179" s="28"/>
      <c r="F179" s="29">
        <f t="shared" si="40"/>
        <v>0</v>
      </c>
      <c r="G179" s="117"/>
      <c r="H179" s="117"/>
      <c r="I179" s="117"/>
      <c r="J179" s="28"/>
      <c r="K179" s="112">
        <f t="shared" si="44"/>
        <v>0</v>
      </c>
      <c r="L179" s="113"/>
      <c r="M179" s="118"/>
      <c r="N179" s="117"/>
      <c r="O179" s="117"/>
      <c r="P179" s="117"/>
      <c r="Q179" s="114"/>
      <c r="R179" s="115"/>
      <c r="S179" s="116"/>
      <c r="T179" s="112">
        <f t="shared" si="41"/>
        <v>0</v>
      </c>
      <c r="U179" s="113"/>
      <c r="V179" s="113"/>
      <c r="W179" s="114"/>
      <c r="X179" s="115"/>
      <c r="Y179" s="116"/>
      <c r="Z179" s="117"/>
      <c r="AA179" s="117"/>
      <c r="AB179" s="111">
        <f t="shared" si="42"/>
        <v>0</v>
      </c>
      <c r="AC179" s="111"/>
      <c r="AD179" s="114"/>
      <c r="AE179" s="115"/>
      <c r="AF179" s="116"/>
      <c r="AG179" s="117"/>
      <c r="AH179" s="117"/>
      <c r="AI179" s="111">
        <f t="shared" si="43"/>
        <v>0</v>
      </c>
      <c r="AJ179" s="111"/>
      <c r="AK179" s="166"/>
    </row>
    <row r="180" spans="1:37" ht="11.45" customHeight="1" x14ac:dyDescent="0.2">
      <c r="A180" s="89"/>
      <c r="B180" s="98" t="s">
        <v>56</v>
      </c>
      <c r="C180" s="98"/>
      <c r="D180" s="98"/>
      <c r="E180" s="98"/>
      <c r="F180" s="27">
        <f>INT(SUM(F170:F179)/30)</f>
        <v>0</v>
      </c>
      <c r="G180" s="98" t="s">
        <v>56</v>
      </c>
      <c r="H180" s="98"/>
      <c r="I180" s="98"/>
      <c r="J180" s="98"/>
      <c r="K180" s="99">
        <f>INT(SUM(K170:M179)/30)</f>
        <v>0</v>
      </c>
      <c r="L180" s="100"/>
      <c r="M180" s="101"/>
      <c r="N180" s="98" t="s">
        <v>56</v>
      </c>
      <c r="O180" s="98"/>
      <c r="P180" s="98"/>
      <c r="Q180" s="98"/>
      <c r="R180" s="98"/>
      <c r="S180" s="98"/>
      <c r="T180" s="99">
        <f>INT(SUM(T170:V179)/30)</f>
        <v>0</v>
      </c>
      <c r="U180" s="100"/>
      <c r="V180" s="101"/>
      <c r="W180" s="91" t="s">
        <v>56</v>
      </c>
      <c r="X180" s="92"/>
      <c r="Y180" s="92"/>
      <c r="Z180" s="92"/>
      <c r="AA180" s="93"/>
      <c r="AB180" s="90">
        <f>INT(SUM(AB170:AC179)/30)</f>
        <v>0</v>
      </c>
      <c r="AC180" s="90"/>
      <c r="AD180" s="91" t="s">
        <v>56</v>
      </c>
      <c r="AE180" s="92"/>
      <c r="AF180" s="92"/>
      <c r="AG180" s="92"/>
      <c r="AH180" s="93"/>
      <c r="AI180" s="90">
        <f>INT(SUM(AI170:AJ179)/30)</f>
        <v>0</v>
      </c>
      <c r="AJ180" s="90"/>
      <c r="AK180" s="166"/>
    </row>
    <row r="181" spans="1:37" ht="11.45" customHeight="1" x14ac:dyDescent="0.2">
      <c r="A181" s="89"/>
      <c r="B181" s="98" t="s">
        <v>57</v>
      </c>
      <c r="C181" s="98"/>
      <c r="D181" s="98"/>
      <c r="E181" s="98"/>
      <c r="F181" s="27">
        <f>SUM(F170:F179)-F180*30</f>
        <v>0</v>
      </c>
      <c r="G181" s="98" t="s">
        <v>57</v>
      </c>
      <c r="H181" s="98"/>
      <c r="I181" s="98"/>
      <c r="J181" s="98"/>
      <c r="K181" s="99">
        <f>SUM(K170:M179)-K180*30</f>
        <v>0</v>
      </c>
      <c r="L181" s="100"/>
      <c r="M181" s="101"/>
      <c r="N181" s="98" t="s">
        <v>57</v>
      </c>
      <c r="O181" s="98"/>
      <c r="P181" s="98"/>
      <c r="Q181" s="98"/>
      <c r="R181" s="98"/>
      <c r="S181" s="98"/>
      <c r="T181" s="99">
        <f>SUM(T170:V179)-T180*30</f>
        <v>0</v>
      </c>
      <c r="U181" s="100"/>
      <c r="V181" s="101"/>
      <c r="W181" s="91" t="s">
        <v>57</v>
      </c>
      <c r="X181" s="92"/>
      <c r="Y181" s="92"/>
      <c r="Z181" s="92"/>
      <c r="AA181" s="93"/>
      <c r="AB181" s="90">
        <f>SUM(AB170:AC179)-AB180*30</f>
        <v>0</v>
      </c>
      <c r="AC181" s="90"/>
      <c r="AD181" s="91" t="s">
        <v>57</v>
      </c>
      <c r="AE181" s="92"/>
      <c r="AF181" s="92"/>
      <c r="AG181" s="92"/>
      <c r="AH181" s="93"/>
      <c r="AI181" s="90">
        <f>SUM(AI170:AJ179)-AI180*30</f>
        <v>0</v>
      </c>
      <c r="AJ181" s="90"/>
      <c r="AK181" s="166"/>
    </row>
    <row r="182" spans="1:37" ht="11.45" customHeight="1" thickBot="1" x14ac:dyDescent="0.25">
      <c r="A182" s="89"/>
      <c r="B182" s="94" t="s">
        <v>65</v>
      </c>
      <c r="C182" s="94"/>
      <c r="D182" s="94"/>
      <c r="E182" s="94"/>
      <c r="F182" s="26">
        <f>F180*0.075+IF(F181&gt;15,0.075,0)</f>
        <v>0</v>
      </c>
      <c r="G182" s="94" t="s">
        <v>65</v>
      </c>
      <c r="H182" s="94"/>
      <c r="I182" s="94"/>
      <c r="J182" s="94"/>
      <c r="K182" s="150">
        <f>K180*0.075+IF(K181&gt;15,0.075,0)</f>
        <v>0</v>
      </c>
      <c r="L182" s="151"/>
      <c r="M182" s="152"/>
      <c r="N182" s="94" t="s">
        <v>65</v>
      </c>
      <c r="O182" s="94"/>
      <c r="P182" s="94"/>
      <c r="Q182" s="94"/>
      <c r="R182" s="94"/>
      <c r="S182" s="94"/>
      <c r="T182" s="150">
        <f>T180*0.075+IF(T181&gt;15,0.075,0)</f>
        <v>0</v>
      </c>
      <c r="U182" s="151"/>
      <c r="V182" s="152"/>
      <c r="W182" s="78" t="s">
        <v>65</v>
      </c>
      <c r="X182" s="79"/>
      <c r="Y182" s="79"/>
      <c r="Z182" s="79"/>
      <c r="AA182" s="80"/>
      <c r="AB182" s="141">
        <f>AB180*0.075+IF(AB181&gt;15,0.075,0)</f>
        <v>0</v>
      </c>
      <c r="AC182" s="141"/>
      <c r="AD182" s="78" t="s">
        <v>65</v>
      </c>
      <c r="AE182" s="79"/>
      <c r="AF182" s="79"/>
      <c r="AG182" s="79"/>
      <c r="AH182" s="80"/>
      <c r="AI182" s="141">
        <f>AI180*0.075+IF(AI181&gt;15,0.075,0)</f>
        <v>0</v>
      </c>
      <c r="AJ182" s="141"/>
      <c r="AK182" s="166"/>
    </row>
    <row r="183" spans="1:37" ht="11.45" customHeight="1" thickBot="1" x14ac:dyDescent="0.25">
      <c r="A183" s="89"/>
      <c r="B183" s="82" t="s">
        <v>70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4"/>
      <c r="AH183" s="142">
        <f>SUM(F166,K166,T166,AB166,AI166,F182,K182,T182,AB182,AI182)</f>
        <v>0</v>
      </c>
      <c r="AI183" s="143"/>
      <c r="AJ183" s="144"/>
      <c r="AK183" s="166"/>
    </row>
    <row r="184" spans="1:37" ht="11.45" customHeight="1" x14ac:dyDescent="0.2">
      <c r="A184" s="89"/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66"/>
    </row>
    <row r="185" spans="1:37" ht="13.9" customHeight="1" x14ac:dyDescent="0.2">
      <c r="A185" s="89"/>
      <c r="B185" s="147" t="s">
        <v>79</v>
      </c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66"/>
    </row>
    <row r="186" spans="1:37" ht="12" customHeight="1" x14ac:dyDescent="0.2">
      <c r="A186" s="89"/>
      <c r="B186" s="148" t="s">
        <v>51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66"/>
    </row>
    <row r="187" spans="1:37" ht="11.45" customHeight="1" x14ac:dyDescent="0.2">
      <c r="A187" s="89"/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66"/>
    </row>
    <row r="188" spans="1:37" ht="11.45" customHeight="1" x14ac:dyDescent="0.2">
      <c r="A188" s="89"/>
      <c r="B188" s="133" t="s">
        <v>53</v>
      </c>
      <c r="C188" s="133"/>
      <c r="D188" s="133"/>
      <c r="E188" s="134"/>
      <c r="F188" s="135"/>
      <c r="G188" s="133" t="s">
        <v>53</v>
      </c>
      <c r="H188" s="133"/>
      <c r="I188" s="133"/>
      <c r="J188" s="134"/>
      <c r="K188" s="136"/>
      <c r="L188" s="136"/>
      <c r="M188" s="136"/>
      <c r="N188" s="133" t="s">
        <v>53</v>
      </c>
      <c r="O188" s="133"/>
      <c r="P188" s="133"/>
      <c r="Q188" s="134"/>
      <c r="R188" s="136"/>
      <c r="S188" s="136"/>
      <c r="T188" s="136"/>
      <c r="U188" s="136"/>
      <c r="V188" s="135"/>
      <c r="W188" s="124" t="s">
        <v>53</v>
      </c>
      <c r="X188" s="125"/>
      <c r="Y188" s="126"/>
      <c r="Z188" s="123"/>
      <c r="AA188" s="123"/>
      <c r="AB188" s="123"/>
      <c r="AC188" s="123"/>
      <c r="AD188" s="124" t="s">
        <v>53</v>
      </c>
      <c r="AE188" s="125"/>
      <c r="AF188" s="126"/>
      <c r="AG188" s="123"/>
      <c r="AH188" s="123"/>
      <c r="AI188" s="123"/>
      <c r="AJ188" s="123"/>
      <c r="AK188" s="166"/>
    </row>
    <row r="189" spans="1:37" x14ac:dyDescent="0.2">
      <c r="A189" s="89"/>
      <c r="B189" s="119" t="s">
        <v>54</v>
      </c>
      <c r="C189" s="119"/>
      <c r="D189" s="119"/>
      <c r="E189" s="30" t="s">
        <v>55</v>
      </c>
      <c r="F189" s="11" t="s">
        <v>66</v>
      </c>
      <c r="G189" s="119" t="s">
        <v>54</v>
      </c>
      <c r="H189" s="119"/>
      <c r="I189" s="119"/>
      <c r="J189" s="30" t="s">
        <v>55</v>
      </c>
      <c r="K189" s="120" t="s">
        <v>66</v>
      </c>
      <c r="L189" s="121"/>
      <c r="M189" s="122"/>
      <c r="N189" s="119" t="s">
        <v>54</v>
      </c>
      <c r="O189" s="119"/>
      <c r="P189" s="119"/>
      <c r="Q189" s="120" t="s">
        <v>55</v>
      </c>
      <c r="R189" s="121"/>
      <c r="S189" s="122"/>
      <c r="T189" s="120" t="s">
        <v>66</v>
      </c>
      <c r="U189" s="121"/>
      <c r="V189" s="121"/>
      <c r="W189" s="120" t="s">
        <v>54</v>
      </c>
      <c r="X189" s="121"/>
      <c r="Y189" s="122"/>
      <c r="Z189" s="119" t="s">
        <v>55</v>
      </c>
      <c r="AA189" s="119"/>
      <c r="AB189" s="119" t="s">
        <v>66</v>
      </c>
      <c r="AC189" s="119"/>
      <c r="AD189" s="120" t="s">
        <v>54</v>
      </c>
      <c r="AE189" s="121"/>
      <c r="AF189" s="122"/>
      <c r="AG189" s="119" t="s">
        <v>55</v>
      </c>
      <c r="AH189" s="119"/>
      <c r="AI189" s="119" t="s">
        <v>66</v>
      </c>
      <c r="AJ189" s="119"/>
      <c r="AK189" s="166"/>
    </row>
    <row r="190" spans="1:37" x14ac:dyDescent="0.2">
      <c r="A190" s="89"/>
      <c r="B190" s="117"/>
      <c r="C190" s="117"/>
      <c r="D190" s="117"/>
      <c r="E190" s="28"/>
      <c r="F190" s="29">
        <f>IF(E190=0,0,DAYS360(B190,E190+1))</f>
        <v>0</v>
      </c>
      <c r="G190" s="117"/>
      <c r="H190" s="117"/>
      <c r="I190" s="117"/>
      <c r="J190" s="28"/>
      <c r="K190" s="112">
        <f>IF(J190=0,0,DAYS360(G190,J190+1))</f>
        <v>0</v>
      </c>
      <c r="L190" s="113"/>
      <c r="M190" s="118"/>
      <c r="N190" s="117"/>
      <c r="O190" s="117"/>
      <c r="P190" s="117"/>
      <c r="Q190" s="114"/>
      <c r="R190" s="115"/>
      <c r="S190" s="116"/>
      <c r="T190" s="112">
        <f>IF(Q190=0,0,DAYS360(N190,Q190+1))</f>
        <v>0</v>
      </c>
      <c r="U190" s="113"/>
      <c r="V190" s="113"/>
      <c r="W190" s="114"/>
      <c r="X190" s="115"/>
      <c r="Y190" s="116"/>
      <c r="Z190" s="117"/>
      <c r="AA190" s="117"/>
      <c r="AB190" s="111">
        <f>IF(Z190=0,0,DAYS360(W190,Z190+1))</f>
        <v>0</v>
      </c>
      <c r="AC190" s="111"/>
      <c r="AD190" s="114"/>
      <c r="AE190" s="115"/>
      <c r="AF190" s="116"/>
      <c r="AG190" s="117"/>
      <c r="AH190" s="117"/>
      <c r="AI190" s="111">
        <f>IF(AG190=0,0,DAYS360(AD190,AG190+1))</f>
        <v>0</v>
      </c>
      <c r="AJ190" s="111"/>
      <c r="AK190" s="166"/>
    </row>
    <row r="191" spans="1:37" ht="11.45" customHeight="1" x14ac:dyDescent="0.2">
      <c r="A191" s="89"/>
      <c r="B191" s="117"/>
      <c r="C191" s="117"/>
      <c r="D191" s="117"/>
      <c r="E191" s="28"/>
      <c r="F191" s="29">
        <f t="shared" ref="F191:F199" si="45">IF(E191=0,0,DAYS360(B191,E191+1))</f>
        <v>0</v>
      </c>
      <c r="G191" s="117"/>
      <c r="H191" s="117"/>
      <c r="I191" s="117"/>
      <c r="J191" s="28"/>
      <c r="K191" s="112">
        <f>IF(J191=0,0,DAYS360(G191,J191+1))</f>
        <v>0</v>
      </c>
      <c r="L191" s="113"/>
      <c r="M191" s="118"/>
      <c r="N191" s="117"/>
      <c r="O191" s="117"/>
      <c r="P191" s="117"/>
      <c r="Q191" s="114"/>
      <c r="R191" s="115"/>
      <c r="S191" s="116"/>
      <c r="T191" s="112">
        <f t="shared" ref="T191:T199" si="46">IF(Q191=0,0,DAYS360(N191,Q191+1))</f>
        <v>0</v>
      </c>
      <c r="U191" s="113"/>
      <c r="V191" s="113"/>
      <c r="W191" s="117"/>
      <c r="X191" s="117"/>
      <c r="Y191" s="117"/>
      <c r="Z191" s="117"/>
      <c r="AA191" s="117"/>
      <c r="AB191" s="111">
        <f t="shared" ref="AB191:AB199" si="47">IF(Z191=0,0,DAYS360(W191,Z191+1))</f>
        <v>0</v>
      </c>
      <c r="AC191" s="111"/>
      <c r="AD191" s="114"/>
      <c r="AE191" s="115"/>
      <c r="AF191" s="116"/>
      <c r="AG191" s="114"/>
      <c r="AH191" s="116"/>
      <c r="AI191" s="111">
        <f t="shared" ref="AI191:AI199" si="48">IF(AG191=0,0,DAYS360(AD191,AG191+1))</f>
        <v>0</v>
      </c>
      <c r="AJ191" s="111"/>
      <c r="AK191" s="166"/>
    </row>
    <row r="192" spans="1:37" ht="11.45" customHeight="1" x14ac:dyDescent="0.2">
      <c r="A192" s="89"/>
      <c r="B192" s="117"/>
      <c r="C192" s="117"/>
      <c r="D192" s="117"/>
      <c r="E192" s="28"/>
      <c r="F192" s="29">
        <f t="shared" si="45"/>
        <v>0</v>
      </c>
      <c r="G192" s="117"/>
      <c r="H192" s="117"/>
      <c r="I192" s="117"/>
      <c r="J192" s="28"/>
      <c r="K192" s="112">
        <f t="shared" ref="K192:K199" si="49">IF(J192=0,0,DAYS360(G192,J192+1))</f>
        <v>0</v>
      </c>
      <c r="L192" s="113"/>
      <c r="M192" s="118"/>
      <c r="N192" s="117"/>
      <c r="O192" s="117"/>
      <c r="P192" s="117"/>
      <c r="Q192" s="114"/>
      <c r="R192" s="115"/>
      <c r="S192" s="116"/>
      <c r="T192" s="112">
        <f t="shared" si="46"/>
        <v>0</v>
      </c>
      <c r="U192" s="113"/>
      <c r="V192" s="113"/>
      <c r="W192" s="114"/>
      <c r="X192" s="115"/>
      <c r="Y192" s="116"/>
      <c r="Z192" s="117"/>
      <c r="AA192" s="117"/>
      <c r="AB192" s="111">
        <f t="shared" si="47"/>
        <v>0</v>
      </c>
      <c r="AC192" s="111"/>
      <c r="AD192" s="114"/>
      <c r="AE192" s="115"/>
      <c r="AF192" s="116"/>
      <c r="AG192" s="117"/>
      <c r="AH192" s="117"/>
      <c r="AI192" s="111">
        <f t="shared" si="48"/>
        <v>0</v>
      </c>
      <c r="AJ192" s="111"/>
      <c r="AK192" s="166"/>
    </row>
    <row r="193" spans="1:37" ht="11.45" customHeight="1" x14ac:dyDescent="0.2">
      <c r="A193" s="89"/>
      <c r="B193" s="117"/>
      <c r="C193" s="117"/>
      <c r="D193" s="117"/>
      <c r="E193" s="28"/>
      <c r="F193" s="29">
        <f t="shared" si="45"/>
        <v>0</v>
      </c>
      <c r="G193" s="117"/>
      <c r="H193" s="117"/>
      <c r="I193" s="117"/>
      <c r="J193" s="28"/>
      <c r="K193" s="112">
        <f t="shared" si="49"/>
        <v>0</v>
      </c>
      <c r="L193" s="113"/>
      <c r="M193" s="118"/>
      <c r="N193" s="117"/>
      <c r="O193" s="117"/>
      <c r="P193" s="117"/>
      <c r="Q193" s="114"/>
      <c r="R193" s="115"/>
      <c r="S193" s="116"/>
      <c r="T193" s="112">
        <f t="shared" si="46"/>
        <v>0</v>
      </c>
      <c r="U193" s="113"/>
      <c r="V193" s="113"/>
      <c r="W193" s="114"/>
      <c r="X193" s="115"/>
      <c r="Y193" s="116"/>
      <c r="Z193" s="117"/>
      <c r="AA193" s="117"/>
      <c r="AB193" s="111">
        <f t="shared" si="47"/>
        <v>0</v>
      </c>
      <c r="AC193" s="111"/>
      <c r="AD193" s="114"/>
      <c r="AE193" s="115"/>
      <c r="AF193" s="116"/>
      <c r="AG193" s="117"/>
      <c r="AH193" s="117"/>
      <c r="AI193" s="111">
        <f t="shared" si="48"/>
        <v>0</v>
      </c>
      <c r="AJ193" s="111"/>
      <c r="AK193" s="166"/>
    </row>
    <row r="194" spans="1:37" ht="11.45" customHeight="1" x14ac:dyDescent="0.2">
      <c r="A194" s="89"/>
      <c r="B194" s="117"/>
      <c r="C194" s="117"/>
      <c r="D194" s="117"/>
      <c r="E194" s="28"/>
      <c r="F194" s="29">
        <f t="shared" si="45"/>
        <v>0</v>
      </c>
      <c r="G194" s="117"/>
      <c r="H194" s="117"/>
      <c r="I194" s="117"/>
      <c r="J194" s="28"/>
      <c r="K194" s="112">
        <f t="shared" si="49"/>
        <v>0</v>
      </c>
      <c r="L194" s="113"/>
      <c r="M194" s="118"/>
      <c r="N194" s="117"/>
      <c r="O194" s="117"/>
      <c r="P194" s="117"/>
      <c r="Q194" s="114"/>
      <c r="R194" s="115"/>
      <c r="S194" s="116"/>
      <c r="T194" s="112">
        <f t="shared" si="46"/>
        <v>0</v>
      </c>
      <c r="U194" s="113"/>
      <c r="V194" s="113"/>
      <c r="W194" s="114"/>
      <c r="X194" s="115"/>
      <c r="Y194" s="116"/>
      <c r="Z194" s="117"/>
      <c r="AA194" s="117"/>
      <c r="AB194" s="111">
        <f t="shared" si="47"/>
        <v>0</v>
      </c>
      <c r="AC194" s="111"/>
      <c r="AD194" s="114"/>
      <c r="AE194" s="115"/>
      <c r="AF194" s="116"/>
      <c r="AG194" s="117"/>
      <c r="AH194" s="117"/>
      <c r="AI194" s="111">
        <f t="shared" si="48"/>
        <v>0</v>
      </c>
      <c r="AJ194" s="111"/>
      <c r="AK194" s="166"/>
    </row>
    <row r="195" spans="1:37" ht="11.45" customHeight="1" x14ac:dyDescent="0.2">
      <c r="A195" s="89"/>
      <c r="B195" s="117"/>
      <c r="C195" s="117"/>
      <c r="D195" s="117"/>
      <c r="E195" s="28"/>
      <c r="F195" s="29">
        <f t="shared" si="45"/>
        <v>0</v>
      </c>
      <c r="G195" s="117"/>
      <c r="H195" s="117"/>
      <c r="I195" s="117"/>
      <c r="J195" s="28"/>
      <c r="K195" s="112">
        <f t="shared" si="49"/>
        <v>0</v>
      </c>
      <c r="L195" s="113"/>
      <c r="M195" s="118"/>
      <c r="N195" s="117"/>
      <c r="O195" s="117"/>
      <c r="P195" s="117"/>
      <c r="Q195" s="114"/>
      <c r="R195" s="115"/>
      <c r="S195" s="116"/>
      <c r="T195" s="112">
        <f t="shared" si="46"/>
        <v>0</v>
      </c>
      <c r="U195" s="113"/>
      <c r="V195" s="113"/>
      <c r="W195" s="114"/>
      <c r="X195" s="115"/>
      <c r="Y195" s="116"/>
      <c r="Z195" s="117"/>
      <c r="AA195" s="117"/>
      <c r="AB195" s="111">
        <f t="shared" si="47"/>
        <v>0</v>
      </c>
      <c r="AC195" s="111"/>
      <c r="AD195" s="114"/>
      <c r="AE195" s="115"/>
      <c r="AF195" s="116"/>
      <c r="AG195" s="117"/>
      <c r="AH195" s="117"/>
      <c r="AI195" s="111">
        <f t="shared" si="48"/>
        <v>0</v>
      </c>
      <c r="AJ195" s="111"/>
      <c r="AK195" s="166"/>
    </row>
    <row r="196" spans="1:37" ht="11.45" customHeight="1" x14ac:dyDescent="0.2">
      <c r="A196" s="89"/>
      <c r="B196" s="117"/>
      <c r="C196" s="117"/>
      <c r="D196" s="117"/>
      <c r="E196" s="28"/>
      <c r="F196" s="29">
        <f t="shared" si="45"/>
        <v>0</v>
      </c>
      <c r="G196" s="117"/>
      <c r="H196" s="117"/>
      <c r="I196" s="117"/>
      <c r="J196" s="28"/>
      <c r="K196" s="112">
        <f t="shared" si="49"/>
        <v>0</v>
      </c>
      <c r="L196" s="113"/>
      <c r="M196" s="118"/>
      <c r="N196" s="117"/>
      <c r="O196" s="117"/>
      <c r="P196" s="117"/>
      <c r="Q196" s="114"/>
      <c r="R196" s="115"/>
      <c r="S196" s="116"/>
      <c r="T196" s="112">
        <f t="shared" si="46"/>
        <v>0</v>
      </c>
      <c r="U196" s="113"/>
      <c r="V196" s="113"/>
      <c r="W196" s="114"/>
      <c r="X196" s="115"/>
      <c r="Y196" s="116"/>
      <c r="Z196" s="117"/>
      <c r="AA196" s="117"/>
      <c r="AB196" s="111">
        <f t="shared" si="47"/>
        <v>0</v>
      </c>
      <c r="AC196" s="111"/>
      <c r="AD196" s="114"/>
      <c r="AE196" s="115"/>
      <c r="AF196" s="116"/>
      <c r="AG196" s="117"/>
      <c r="AH196" s="117"/>
      <c r="AI196" s="111">
        <f t="shared" si="48"/>
        <v>0</v>
      </c>
      <c r="AJ196" s="111"/>
      <c r="AK196" s="166"/>
    </row>
    <row r="197" spans="1:37" ht="11.45" customHeight="1" x14ac:dyDescent="0.2">
      <c r="A197" s="89"/>
      <c r="B197" s="117"/>
      <c r="C197" s="117"/>
      <c r="D197" s="117"/>
      <c r="E197" s="28"/>
      <c r="F197" s="29">
        <f t="shared" si="45"/>
        <v>0</v>
      </c>
      <c r="G197" s="117"/>
      <c r="H197" s="117"/>
      <c r="I197" s="117"/>
      <c r="J197" s="28"/>
      <c r="K197" s="112">
        <f t="shared" si="49"/>
        <v>0</v>
      </c>
      <c r="L197" s="113"/>
      <c r="M197" s="118"/>
      <c r="N197" s="117"/>
      <c r="O197" s="117"/>
      <c r="P197" s="117"/>
      <c r="Q197" s="114"/>
      <c r="R197" s="115"/>
      <c r="S197" s="116"/>
      <c r="T197" s="112">
        <f t="shared" si="46"/>
        <v>0</v>
      </c>
      <c r="U197" s="113"/>
      <c r="V197" s="113"/>
      <c r="W197" s="114"/>
      <c r="X197" s="115"/>
      <c r="Y197" s="116"/>
      <c r="Z197" s="117"/>
      <c r="AA197" s="117"/>
      <c r="AB197" s="111">
        <f t="shared" si="47"/>
        <v>0</v>
      </c>
      <c r="AC197" s="111"/>
      <c r="AD197" s="114"/>
      <c r="AE197" s="115"/>
      <c r="AF197" s="116"/>
      <c r="AG197" s="117"/>
      <c r="AH197" s="117"/>
      <c r="AI197" s="111">
        <f t="shared" si="48"/>
        <v>0</v>
      </c>
      <c r="AJ197" s="111"/>
      <c r="AK197" s="166"/>
    </row>
    <row r="198" spans="1:37" ht="11.45" customHeight="1" x14ac:dyDescent="0.2">
      <c r="A198" s="89"/>
      <c r="B198" s="117"/>
      <c r="C198" s="117"/>
      <c r="D198" s="117"/>
      <c r="E198" s="28"/>
      <c r="F198" s="29">
        <f t="shared" si="45"/>
        <v>0</v>
      </c>
      <c r="G198" s="117"/>
      <c r="H198" s="117"/>
      <c r="I198" s="117"/>
      <c r="J198" s="28"/>
      <c r="K198" s="112">
        <f t="shared" si="49"/>
        <v>0</v>
      </c>
      <c r="L198" s="113"/>
      <c r="M198" s="118"/>
      <c r="N198" s="117"/>
      <c r="O198" s="117"/>
      <c r="P198" s="117"/>
      <c r="Q198" s="114"/>
      <c r="R198" s="115"/>
      <c r="S198" s="116"/>
      <c r="T198" s="112">
        <f t="shared" si="46"/>
        <v>0</v>
      </c>
      <c r="U198" s="113"/>
      <c r="V198" s="113"/>
      <c r="W198" s="114"/>
      <c r="X198" s="115"/>
      <c r="Y198" s="116"/>
      <c r="Z198" s="117"/>
      <c r="AA198" s="117"/>
      <c r="AB198" s="111">
        <f t="shared" si="47"/>
        <v>0</v>
      </c>
      <c r="AC198" s="111"/>
      <c r="AD198" s="114"/>
      <c r="AE198" s="115"/>
      <c r="AF198" s="116"/>
      <c r="AG198" s="117"/>
      <c r="AH198" s="117"/>
      <c r="AI198" s="111">
        <f t="shared" si="48"/>
        <v>0</v>
      </c>
      <c r="AJ198" s="111"/>
      <c r="AK198" s="166"/>
    </row>
    <row r="199" spans="1:37" ht="11.45" customHeight="1" x14ac:dyDescent="0.2">
      <c r="A199" s="89"/>
      <c r="B199" s="117"/>
      <c r="C199" s="117"/>
      <c r="D199" s="117"/>
      <c r="E199" s="28"/>
      <c r="F199" s="29">
        <f t="shared" si="45"/>
        <v>0</v>
      </c>
      <c r="G199" s="117"/>
      <c r="H199" s="117"/>
      <c r="I199" s="117"/>
      <c r="J199" s="28"/>
      <c r="K199" s="112">
        <f t="shared" si="49"/>
        <v>0</v>
      </c>
      <c r="L199" s="113"/>
      <c r="M199" s="118"/>
      <c r="N199" s="117"/>
      <c r="O199" s="117"/>
      <c r="P199" s="117"/>
      <c r="Q199" s="114"/>
      <c r="R199" s="115"/>
      <c r="S199" s="116"/>
      <c r="T199" s="112">
        <f t="shared" si="46"/>
        <v>0</v>
      </c>
      <c r="U199" s="113"/>
      <c r="V199" s="113"/>
      <c r="W199" s="114"/>
      <c r="X199" s="115"/>
      <c r="Y199" s="116"/>
      <c r="Z199" s="117"/>
      <c r="AA199" s="117"/>
      <c r="AB199" s="111">
        <f t="shared" si="47"/>
        <v>0</v>
      </c>
      <c r="AC199" s="111"/>
      <c r="AD199" s="114"/>
      <c r="AE199" s="115"/>
      <c r="AF199" s="116"/>
      <c r="AG199" s="117"/>
      <c r="AH199" s="117"/>
      <c r="AI199" s="111">
        <f t="shared" si="48"/>
        <v>0</v>
      </c>
      <c r="AJ199" s="111"/>
      <c r="AK199" s="166"/>
    </row>
    <row r="200" spans="1:37" ht="11.45" customHeight="1" x14ac:dyDescent="0.2">
      <c r="A200" s="89"/>
      <c r="B200" s="98" t="s">
        <v>56</v>
      </c>
      <c r="C200" s="98"/>
      <c r="D200" s="98"/>
      <c r="E200" s="98"/>
      <c r="F200" s="27">
        <f>INT(SUM(F190:F199)/30)</f>
        <v>0</v>
      </c>
      <c r="G200" s="98" t="s">
        <v>56</v>
      </c>
      <c r="H200" s="98"/>
      <c r="I200" s="98"/>
      <c r="J200" s="98"/>
      <c r="K200" s="99">
        <f>INT(SUM(K190:M199)/30)</f>
        <v>0</v>
      </c>
      <c r="L200" s="100"/>
      <c r="M200" s="101"/>
      <c r="N200" s="98" t="s">
        <v>56</v>
      </c>
      <c r="O200" s="98"/>
      <c r="P200" s="98"/>
      <c r="Q200" s="98"/>
      <c r="R200" s="98"/>
      <c r="S200" s="98"/>
      <c r="T200" s="99">
        <f>INT(SUM(T190:V199)/30)</f>
        <v>0</v>
      </c>
      <c r="U200" s="100"/>
      <c r="V200" s="101"/>
      <c r="W200" s="91" t="s">
        <v>56</v>
      </c>
      <c r="X200" s="92"/>
      <c r="Y200" s="92"/>
      <c r="Z200" s="92"/>
      <c r="AA200" s="93"/>
      <c r="AB200" s="90">
        <f>INT(SUM(AB190:AC199)/30)</f>
        <v>0</v>
      </c>
      <c r="AC200" s="90"/>
      <c r="AD200" s="91" t="s">
        <v>56</v>
      </c>
      <c r="AE200" s="92"/>
      <c r="AF200" s="92"/>
      <c r="AG200" s="92"/>
      <c r="AH200" s="93"/>
      <c r="AI200" s="90">
        <f>INT(SUM(AI190:AJ199)/30)</f>
        <v>0</v>
      </c>
      <c r="AJ200" s="90"/>
      <c r="AK200" s="166"/>
    </row>
    <row r="201" spans="1:37" ht="11.45" customHeight="1" x14ac:dyDescent="0.2">
      <c r="A201" s="89"/>
      <c r="B201" s="98" t="s">
        <v>57</v>
      </c>
      <c r="C201" s="98"/>
      <c r="D201" s="98"/>
      <c r="E201" s="98"/>
      <c r="F201" s="27">
        <f>SUM(F190:F199)-F200*30</f>
        <v>0</v>
      </c>
      <c r="G201" s="98" t="s">
        <v>57</v>
      </c>
      <c r="H201" s="98"/>
      <c r="I201" s="98"/>
      <c r="J201" s="98"/>
      <c r="K201" s="99">
        <f>SUM(K190:M199)-K200*30</f>
        <v>0</v>
      </c>
      <c r="L201" s="100"/>
      <c r="M201" s="101"/>
      <c r="N201" s="98" t="s">
        <v>57</v>
      </c>
      <c r="O201" s="98"/>
      <c r="P201" s="98"/>
      <c r="Q201" s="98"/>
      <c r="R201" s="98"/>
      <c r="S201" s="98"/>
      <c r="T201" s="99">
        <f>SUM(T190:V199)-T200*30</f>
        <v>0</v>
      </c>
      <c r="U201" s="100"/>
      <c r="V201" s="101"/>
      <c r="W201" s="91" t="s">
        <v>57</v>
      </c>
      <c r="X201" s="92"/>
      <c r="Y201" s="92"/>
      <c r="Z201" s="92"/>
      <c r="AA201" s="93"/>
      <c r="AB201" s="90">
        <f>SUM(AB190:AC199)-AB200*30</f>
        <v>0</v>
      </c>
      <c r="AC201" s="90"/>
      <c r="AD201" s="91" t="s">
        <v>57</v>
      </c>
      <c r="AE201" s="92"/>
      <c r="AF201" s="92"/>
      <c r="AG201" s="92"/>
      <c r="AH201" s="93"/>
      <c r="AI201" s="90">
        <f>SUM(AI190:AJ199)-AI200*30</f>
        <v>0</v>
      </c>
      <c r="AJ201" s="90"/>
      <c r="AK201" s="166"/>
    </row>
    <row r="202" spans="1:37" ht="11.45" customHeight="1" x14ac:dyDescent="0.2">
      <c r="A202" s="89"/>
      <c r="B202" s="137" t="s">
        <v>65</v>
      </c>
      <c r="C202" s="137"/>
      <c r="D202" s="137"/>
      <c r="E202" s="137"/>
      <c r="F202" s="33">
        <f>F200*0.05+IF(F201&gt;15,0.05,0)</f>
        <v>0</v>
      </c>
      <c r="G202" s="137" t="s">
        <v>65</v>
      </c>
      <c r="H202" s="137"/>
      <c r="I202" s="137"/>
      <c r="J202" s="137"/>
      <c r="K202" s="138">
        <f>K200*0.05+IF(K201&gt;15,0.05,0)</f>
        <v>0</v>
      </c>
      <c r="L202" s="139"/>
      <c r="M202" s="140"/>
      <c r="N202" s="137" t="s">
        <v>65</v>
      </c>
      <c r="O202" s="137"/>
      <c r="P202" s="137"/>
      <c r="Q202" s="137"/>
      <c r="R202" s="137"/>
      <c r="S202" s="137"/>
      <c r="T202" s="138">
        <f>T200*0.05+IF(T201&gt;15,0.05,0)</f>
        <v>0</v>
      </c>
      <c r="U202" s="139"/>
      <c r="V202" s="140"/>
      <c r="W202" s="127" t="s">
        <v>65</v>
      </c>
      <c r="X202" s="128"/>
      <c r="Y202" s="128"/>
      <c r="Z202" s="128"/>
      <c r="AA202" s="129"/>
      <c r="AB202" s="130">
        <f>AB200*0.05+IF(AB201&gt;15,0.05,0)</f>
        <v>0</v>
      </c>
      <c r="AC202" s="130"/>
      <c r="AD202" s="127" t="s">
        <v>65</v>
      </c>
      <c r="AE202" s="128"/>
      <c r="AF202" s="128"/>
      <c r="AG202" s="128"/>
      <c r="AH202" s="129"/>
      <c r="AI202" s="130">
        <f>AI200*0.05+IF(AI201&gt;15,0.05,0)</f>
        <v>0</v>
      </c>
      <c r="AJ202" s="130"/>
      <c r="AK202" s="166"/>
    </row>
    <row r="203" spans="1:37" ht="11.45" customHeight="1" x14ac:dyDescent="0.2">
      <c r="A203" s="89"/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66"/>
    </row>
    <row r="204" spans="1:37" ht="11.45" customHeight="1" x14ac:dyDescent="0.2">
      <c r="A204" s="89"/>
      <c r="B204" s="133" t="s">
        <v>53</v>
      </c>
      <c r="C204" s="133"/>
      <c r="D204" s="133"/>
      <c r="E204" s="134"/>
      <c r="F204" s="135"/>
      <c r="G204" s="133" t="s">
        <v>53</v>
      </c>
      <c r="H204" s="133"/>
      <c r="I204" s="133"/>
      <c r="J204" s="134"/>
      <c r="K204" s="136"/>
      <c r="L204" s="136"/>
      <c r="M204" s="136"/>
      <c r="N204" s="133" t="s">
        <v>53</v>
      </c>
      <c r="O204" s="133"/>
      <c r="P204" s="133"/>
      <c r="Q204" s="134"/>
      <c r="R204" s="136"/>
      <c r="S204" s="136"/>
      <c r="T204" s="136"/>
      <c r="U204" s="136"/>
      <c r="V204" s="135"/>
      <c r="W204" s="124" t="s">
        <v>53</v>
      </c>
      <c r="X204" s="125"/>
      <c r="Y204" s="126"/>
      <c r="Z204" s="123"/>
      <c r="AA204" s="123"/>
      <c r="AB204" s="123"/>
      <c r="AC204" s="123"/>
      <c r="AD204" s="124" t="s">
        <v>53</v>
      </c>
      <c r="AE204" s="125"/>
      <c r="AF204" s="126"/>
      <c r="AG204" s="123"/>
      <c r="AH204" s="123"/>
      <c r="AI204" s="123"/>
      <c r="AJ204" s="123"/>
      <c r="AK204" s="166"/>
    </row>
    <row r="205" spans="1:37" x14ac:dyDescent="0.2">
      <c r="A205" s="89"/>
      <c r="B205" s="119" t="s">
        <v>54</v>
      </c>
      <c r="C205" s="119"/>
      <c r="D205" s="119"/>
      <c r="E205" s="30" t="s">
        <v>55</v>
      </c>
      <c r="F205" s="11" t="s">
        <v>66</v>
      </c>
      <c r="G205" s="119" t="s">
        <v>54</v>
      </c>
      <c r="H205" s="119"/>
      <c r="I205" s="119"/>
      <c r="J205" s="30" t="s">
        <v>55</v>
      </c>
      <c r="K205" s="120" t="s">
        <v>66</v>
      </c>
      <c r="L205" s="121"/>
      <c r="M205" s="122"/>
      <c r="N205" s="119" t="s">
        <v>54</v>
      </c>
      <c r="O205" s="119"/>
      <c r="P205" s="119"/>
      <c r="Q205" s="120" t="s">
        <v>55</v>
      </c>
      <c r="R205" s="121"/>
      <c r="S205" s="122"/>
      <c r="T205" s="120" t="s">
        <v>66</v>
      </c>
      <c r="U205" s="121"/>
      <c r="V205" s="121"/>
      <c r="W205" s="120" t="s">
        <v>54</v>
      </c>
      <c r="X205" s="121"/>
      <c r="Y205" s="122"/>
      <c r="Z205" s="119" t="s">
        <v>55</v>
      </c>
      <c r="AA205" s="119"/>
      <c r="AB205" s="119" t="s">
        <v>66</v>
      </c>
      <c r="AC205" s="119"/>
      <c r="AD205" s="120" t="s">
        <v>54</v>
      </c>
      <c r="AE205" s="121"/>
      <c r="AF205" s="122"/>
      <c r="AG205" s="119" t="s">
        <v>55</v>
      </c>
      <c r="AH205" s="119"/>
      <c r="AI205" s="119" t="s">
        <v>66</v>
      </c>
      <c r="AJ205" s="119"/>
      <c r="AK205" s="166"/>
    </row>
    <row r="206" spans="1:37" x14ac:dyDescent="0.2">
      <c r="A206" s="89"/>
      <c r="B206" s="117"/>
      <c r="C206" s="117"/>
      <c r="D206" s="117"/>
      <c r="E206" s="28"/>
      <c r="F206" s="29">
        <f>IF(E206=0,0,DAYS360(B206,E206+1))</f>
        <v>0</v>
      </c>
      <c r="G206" s="117"/>
      <c r="H206" s="117"/>
      <c r="I206" s="117"/>
      <c r="J206" s="28"/>
      <c r="K206" s="112">
        <f>IF(J206=0,0,DAYS360(G206,J206+1))</f>
        <v>0</v>
      </c>
      <c r="L206" s="113"/>
      <c r="M206" s="118"/>
      <c r="N206" s="117"/>
      <c r="O206" s="117"/>
      <c r="P206" s="117"/>
      <c r="Q206" s="114"/>
      <c r="R206" s="115"/>
      <c r="S206" s="116"/>
      <c r="T206" s="112">
        <f>IF(Q206=0,0,DAYS360(N206,Q206+1))</f>
        <v>0</v>
      </c>
      <c r="U206" s="113"/>
      <c r="V206" s="113"/>
      <c r="W206" s="114"/>
      <c r="X206" s="115"/>
      <c r="Y206" s="116"/>
      <c r="Z206" s="117"/>
      <c r="AA206" s="117"/>
      <c r="AB206" s="111">
        <f>IF(Z206=0,0,DAYS360(W206,Z206+1))</f>
        <v>0</v>
      </c>
      <c r="AC206" s="111"/>
      <c r="AD206" s="114"/>
      <c r="AE206" s="115"/>
      <c r="AF206" s="116"/>
      <c r="AG206" s="117"/>
      <c r="AH206" s="117"/>
      <c r="AI206" s="111">
        <f>IF(AG206=0,0,DAYS360(AD206,AG206+1))</f>
        <v>0</v>
      </c>
      <c r="AJ206" s="111"/>
      <c r="AK206" s="166"/>
    </row>
    <row r="207" spans="1:37" ht="11.45" customHeight="1" x14ac:dyDescent="0.2">
      <c r="A207" s="89"/>
      <c r="B207" s="117"/>
      <c r="C207" s="117"/>
      <c r="D207" s="117"/>
      <c r="E207" s="28"/>
      <c r="F207" s="29">
        <f t="shared" ref="F207:F215" si="50">IF(E207=0,0,DAYS360(B207,E207+1))</f>
        <v>0</v>
      </c>
      <c r="G207" s="117"/>
      <c r="H207" s="117"/>
      <c r="I207" s="117"/>
      <c r="J207" s="28"/>
      <c r="K207" s="112">
        <f>IF(J207=0,0,DAYS360(G207,J207+1))</f>
        <v>0</v>
      </c>
      <c r="L207" s="113"/>
      <c r="M207" s="118"/>
      <c r="N207" s="117"/>
      <c r="O207" s="117"/>
      <c r="P207" s="117"/>
      <c r="Q207" s="114"/>
      <c r="R207" s="115"/>
      <c r="S207" s="116"/>
      <c r="T207" s="112">
        <f t="shared" ref="T207:T215" si="51">IF(Q207=0,0,DAYS360(N207,Q207+1))</f>
        <v>0</v>
      </c>
      <c r="U207" s="113"/>
      <c r="V207" s="113"/>
      <c r="W207" s="117"/>
      <c r="X207" s="117"/>
      <c r="Y207" s="117"/>
      <c r="Z207" s="117"/>
      <c r="AA207" s="117"/>
      <c r="AB207" s="111">
        <f t="shared" ref="AB207:AB215" si="52">IF(Z207=0,0,DAYS360(W207,Z207+1))</f>
        <v>0</v>
      </c>
      <c r="AC207" s="111"/>
      <c r="AD207" s="114"/>
      <c r="AE207" s="115"/>
      <c r="AF207" s="116"/>
      <c r="AG207" s="114"/>
      <c r="AH207" s="116"/>
      <c r="AI207" s="111">
        <f t="shared" ref="AI207:AI215" si="53">IF(AG207=0,0,DAYS360(AD207,AG207+1))</f>
        <v>0</v>
      </c>
      <c r="AJ207" s="111"/>
      <c r="AK207" s="166"/>
    </row>
    <row r="208" spans="1:37" ht="11.45" customHeight="1" x14ac:dyDescent="0.2">
      <c r="A208" s="89"/>
      <c r="B208" s="117"/>
      <c r="C208" s="117"/>
      <c r="D208" s="117"/>
      <c r="E208" s="28"/>
      <c r="F208" s="29">
        <f t="shared" si="50"/>
        <v>0</v>
      </c>
      <c r="G208" s="117"/>
      <c r="H208" s="117"/>
      <c r="I208" s="117"/>
      <c r="J208" s="28"/>
      <c r="K208" s="112">
        <f t="shared" ref="K208:K215" si="54">IF(J208=0,0,DAYS360(G208,J208+1))</f>
        <v>0</v>
      </c>
      <c r="L208" s="113"/>
      <c r="M208" s="118"/>
      <c r="N208" s="117"/>
      <c r="O208" s="117"/>
      <c r="P208" s="117"/>
      <c r="Q208" s="114"/>
      <c r="R208" s="115"/>
      <c r="S208" s="116"/>
      <c r="T208" s="112">
        <f t="shared" si="51"/>
        <v>0</v>
      </c>
      <c r="U208" s="113"/>
      <c r="V208" s="113"/>
      <c r="W208" s="114"/>
      <c r="X208" s="115"/>
      <c r="Y208" s="116"/>
      <c r="Z208" s="117"/>
      <c r="AA208" s="117"/>
      <c r="AB208" s="111">
        <f t="shared" si="52"/>
        <v>0</v>
      </c>
      <c r="AC208" s="111"/>
      <c r="AD208" s="114"/>
      <c r="AE208" s="115"/>
      <c r="AF208" s="116"/>
      <c r="AG208" s="117"/>
      <c r="AH208" s="117"/>
      <c r="AI208" s="111">
        <f t="shared" si="53"/>
        <v>0</v>
      </c>
      <c r="AJ208" s="111"/>
      <c r="AK208" s="166"/>
    </row>
    <row r="209" spans="1:37" ht="11.45" customHeight="1" x14ac:dyDescent="0.2">
      <c r="A209" s="89"/>
      <c r="B209" s="117"/>
      <c r="C209" s="117"/>
      <c r="D209" s="117"/>
      <c r="E209" s="28"/>
      <c r="F209" s="29">
        <f t="shared" si="50"/>
        <v>0</v>
      </c>
      <c r="G209" s="117"/>
      <c r="H209" s="117"/>
      <c r="I209" s="117"/>
      <c r="J209" s="28"/>
      <c r="K209" s="112">
        <f t="shared" si="54"/>
        <v>0</v>
      </c>
      <c r="L209" s="113"/>
      <c r="M209" s="118"/>
      <c r="N209" s="117"/>
      <c r="O209" s="117"/>
      <c r="P209" s="117"/>
      <c r="Q209" s="114"/>
      <c r="R209" s="115"/>
      <c r="S209" s="116"/>
      <c r="T209" s="112">
        <f t="shared" si="51"/>
        <v>0</v>
      </c>
      <c r="U209" s="113"/>
      <c r="V209" s="113"/>
      <c r="W209" s="114"/>
      <c r="X209" s="115"/>
      <c r="Y209" s="116"/>
      <c r="Z209" s="117"/>
      <c r="AA209" s="117"/>
      <c r="AB209" s="111">
        <f t="shared" si="52"/>
        <v>0</v>
      </c>
      <c r="AC209" s="111"/>
      <c r="AD209" s="114"/>
      <c r="AE209" s="115"/>
      <c r="AF209" s="116"/>
      <c r="AG209" s="117"/>
      <c r="AH209" s="117"/>
      <c r="AI209" s="111">
        <f t="shared" si="53"/>
        <v>0</v>
      </c>
      <c r="AJ209" s="111"/>
      <c r="AK209" s="166"/>
    </row>
    <row r="210" spans="1:37" ht="11.45" customHeight="1" x14ac:dyDescent="0.2">
      <c r="A210" s="89"/>
      <c r="B210" s="117"/>
      <c r="C210" s="117"/>
      <c r="D210" s="117"/>
      <c r="E210" s="28"/>
      <c r="F210" s="29">
        <f t="shared" si="50"/>
        <v>0</v>
      </c>
      <c r="G210" s="117"/>
      <c r="H210" s="117"/>
      <c r="I210" s="117"/>
      <c r="J210" s="28"/>
      <c r="K210" s="112">
        <f t="shared" si="54"/>
        <v>0</v>
      </c>
      <c r="L210" s="113"/>
      <c r="M210" s="118"/>
      <c r="N210" s="117"/>
      <c r="O210" s="117"/>
      <c r="P210" s="117"/>
      <c r="Q210" s="114"/>
      <c r="R210" s="115"/>
      <c r="S210" s="116"/>
      <c r="T210" s="112">
        <f t="shared" si="51"/>
        <v>0</v>
      </c>
      <c r="U210" s="113"/>
      <c r="V210" s="113"/>
      <c r="W210" s="114"/>
      <c r="X210" s="115"/>
      <c r="Y210" s="116"/>
      <c r="Z210" s="117"/>
      <c r="AA210" s="117"/>
      <c r="AB210" s="111">
        <f t="shared" si="52"/>
        <v>0</v>
      </c>
      <c r="AC210" s="111"/>
      <c r="AD210" s="114"/>
      <c r="AE210" s="115"/>
      <c r="AF210" s="116"/>
      <c r="AG210" s="117"/>
      <c r="AH210" s="117"/>
      <c r="AI210" s="111">
        <f t="shared" si="53"/>
        <v>0</v>
      </c>
      <c r="AJ210" s="111"/>
      <c r="AK210" s="166"/>
    </row>
    <row r="211" spans="1:37" ht="11.45" customHeight="1" x14ac:dyDescent="0.2">
      <c r="A211" s="89"/>
      <c r="B211" s="117"/>
      <c r="C211" s="117"/>
      <c r="D211" s="117"/>
      <c r="E211" s="28"/>
      <c r="F211" s="29">
        <f t="shared" si="50"/>
        <v>0</v>
      </c>
      <c r="G211" s="117"/>
      <c r="H211" s="117"/>
      <c r="I211" s="117"/>
      <c r="J211" s="28"/>
      <c r="K211" s="112">
        <f t="shared" si="54"/>
        <v>0</v>
      </c>
      <c r="L211" s="113"/>
      <c r="M211" s="118"/>
      <c r="N211" s="117"/>
      <c r="O211" s="117"/>
      <c r="P211" s="117"/>
      <c r="Q211" s="114"/>
      <c r="R211" s="115"/>
      <c r="S211" s="116"/>
      <c r="T211" s="112">
        <f t="shared" si="51"/>
        <v>0</v>
      </c>
      <c r="U211" s="113"/>
      <c r="V211" s="113"/>
      <c r="W211" s="114"/>
      <c r="X211" s="115"/>
      <c r="Y211" s="116"/>
      <c r="Z211" s="117"/>
      <c r="AA211" s="117"/>
      <c r="AB211" s="111">
        <f t="shared" si="52"/>
        <v>0</v>
      </c>
      <c r="AC211" s="111"/>
      <c r="AD211" s="114"/>
      <c r="AE211" s="115"/>
      <c r="AF211" s="116"/>
      <c r="AG211" s="117"/>
      <c r="AH211" s="117"/>
      <c r="AI211" s="111">
        <f t="shared" si="53"/>
        <v>0</v>
      </c>
      <c r="AJ211" s="111"/>
      <c r="AK211" s="166"/>
    </row>
    <row r="212" spans="1:37" ht="11.45" customHeight="1" x14ac:dyDescent="0.2">
      <c r="A212" s="89"/>
      <c r="B212" s="117"/>
      <c r="C212" s="117"/>
      <c r="D212" s="117"/>
      <c r="E212" s="28"/>
      <c r="F212" s="29">
        <f t="shared" si="50"/>
        <v>0</v>
      </c>
      <c r="G212" s="117"/>
      <c r="H212" s="117"/>
      <c r="I212" s="117"/>
      <c r="J212" s="28"/>
      <c r="K212" s="112">
        <f t="shared" si="54"/>
        <v>0</v>
      </c>
      <c r="L212" s="113"/>
      <c r="M212" s="118"/>
      <c r="N212" s="117"/>
      <c r="O212" s="117"/>
      <c r="P212" s="117"/>
      <c r="Q212" s="114"/>
      <c r="R212" s="115"/>
      <c r="S212" s="116"/>
      <c r="T212" s="112">
        <f t="shared" si="51"/>
        <v>0</v>
      </c>
      <c r="U212" s="113"/>
      <c r="V212" s="113"/>
      <c r="W212" s="114"/>
      <c r="X212" s="115"/>
      <c r="Y212" s="116"/>
      <c r="Z212" s="117"/>
      <c r="AA212" s="117"/>
      <c r="AB212" s="111">
        <f t="shared" si="52"/>
        <v>0</v>
      </c>
      <c r="AC212" s="111"/>
      <c r="AD212" s="114"/>
      <c r="AE212" s="115"/>
      <c r="AF212" s="116"/>
      <c r="AG212" s="117"/>
      <c r="AH212" s="117"/>
      <c r="AI212" s="111">
        <f t="shared" si="53"/>
        <v>0</v>
      </c>
      <c r="AJ212" s="111"/>
      <c r="AK212" s="166"/>
    </row>
    <row r="213" spans="1:37" ht="11.45" customHeight="1" x14ac:dyDescent="0.2">
      <c r="A213" s="89"/>
      <c r="B213" s="117"/>
      <c r="C213" s="117"/>
      <c r="D213" s="117"/>
      <c r="E213" s="28"/>
      <c r="F213" s="29">
        <f t="shared" si="50"/>
        <v>0</v>
      </c>
      <c r="G213" s="117"/>
      <c r="H213" s="117"/>
      <c r="I213" s="117"/>
      <c r="J213" s="28"/>
      <c r="K213" s="112">
        <f t="shared" si="54"/>
        <v>0</v>
      </c>
      <c r="L213" s="113"/>
      <c r="M213" s="118"/>
      <c r="N213" s="117"/>
      <c r="O213" s="117"/>
      <c r="P213" s="117"/>
      <c r="Q213" s="114"/>
      <c r="R213" s="115"/>
      <c r="S213" s="116"/>
      <c r="T213" s="112">
        <f t="shared" si="51"/>
        <v>0</v>
      </c>
      <c r="U213" s="113"/>
      <c r="V213" s="113"/>
      <c r="W213" s="114"/>
      <c r="X213" s="115"/>
      <c r="Y213" s="116"/>
      <c r="Z213" s="117"/>
      <c r="AA213" s="117"/>
      <c r="AB213" s="111">
        <f t="shared" si="52"/>
        <v>0</v>
      </c>
      <c r="AC213" s="111"/>
      <c r="AD213" s="114"/>
      <c r="AE213" s="115"/>
      <c r="AF213" s="116"/>
      <c r="AG213" s="117"/>
      <c r="AH213" s="117"/>
      <c r="AI213" s="111">
        <f t="shared" si="53"/>
        <v>0</v>
      </c>
      <c r="AJ213" s="111"/>
      <c r="AK213" s="166"/>
    </row>
    <row r="214" spans="1:37" ht="11.45" customHeight="1" x14ac:dyDescent="0.2">
      <c r="A214" s="89"/>
      <c r="B214" s="117"/>
      <c r="C214" s="117"/>
      <c r="D214" s="117"/>
      <c r="E214" s="28"/>
      <c r="F214" s="29">
        <f t="shared" si="50"/>
        <v>0</v>
      </c>
      <c r="G214" s="117"/>
      <c r="H214" s="117"/>
      <c r="I214" s="117"/>
      <c r="J214" s="28"/>
      <c r="K214" s="112">
        <f t="shared" si="54"/>
        <v>0</v>
      </c>
      <c r="L214" s="113"/>
      <c r="M214" s="118"/>
      <c r="N214" s="117"/>
      <c r="O214" s="117"/>
      <c r="P214" s="117"/>
      <c r="Q214" s="114"/>
      <c r="R214" s="115"/>
      <c r="S214" s="116"/>
      <c r="T214" s="112">
        <f t="shared" si="51"/>
        <v>0</v>
      </c>
      <c r="U214" s="113"/>
      <c r="V214" s="113"/>
      <c r="W214" s="114"/>
      <c r="X214" s="115"/>
      <c r="Y214" s="116"/>
      <c r="Z214" s="117"/>
      <c r="AA214" s="117"/>
      <c r="AB214" s="111">
        <f t="shared" si="52"/>
        <v>0</v>
      </c>
      <c r="AC214" s="111"/>
      <c r="AD214" s="114"/>
      <c r="AE214" s="115"/>
      <c r="AF214" s="116"/>
      <c r="AG214" s="117"/>
      <c r="AH214" s="117"/>
      <c r="AI214" s="111">
        <f t="shared" si="53"/>
        <v>0</v>
      </c>
      <c r="AJ214" s="111"/>
      <c r="AK214" s="166"/>
    </row>
    <row r="215" spans="1:37" ht="11.45" customHeight="1" x14ac:dyDescent="0.2">
      <c r="A215" s="89"/>
      <c r="B215" s="117"/>
      <c r="C215" s="117"/>
      <c r="D215" s="117"/>
      <c r="E215" s="28"/>
      <c r="F215" s="29">
        <f t="shared" si="50"/>
        <v>0</v>
      </c>
      <c r="G215" s="117"/>
      <c r="H215" s="117"/>
      <c r="I215" s="117"/>
      <c r="J215" s="28"/>
      <c r="K215" s="112">
        <f t="shared" si="54"/>
        <v>0</v>
      </c>
      <c r="L215" s="113"/>
      <c r="M215" s="118"/>
      <c r="N215" s="117"/>
      <c r="O215" s="117"/>
      <c r="P215" s="117"/>
      <c r="Q215" s="114"/>
      <c r="R215" s="115"/>
      <c r="S215" s="116"/>
      <c r="T215" s="112">
        <f t="shared" si="51"/>
        <v>0</v>
      </c>
      <c r="U215" s="113"/>
      <c r="V215" s="113"/>
      <c r="W215" s="114"/>
      <c r="X215" s="115"/>
      <c r="Y215" s="116"/>
      <c r="Z215" s="117"/>
      <c r="AA215" s="117"/>
      <c r="AB215" s="111">
        <f t="shared" si="52"/>
        <v>0</v>
      </c>
      <c r="AC215" s="111"/>
      <c r="AD215" s="114"/>
      <c r="AE215" s="115"/>
      <c r="AF215" s="116"/>
      <c r="AG215" s="117"/>
      <c r="AH215" s="117"/>
      <c r="AI215" s="111">
        <f t="shared" si="53"/>
        <v>0</v>
      </c>
      <c r="AJ215" s="111"/>
      <c r="AK215" s="166"/>
    </row>
    <row r="216" spans="1:37" ht="11.45" customHeight="1" x14ac:dyDescent="0.2">
      <c r="A216" s="89"/>
      <c r="B216" s="98" t="s">
        <v>56</v>
      </c>
      <c r="C216" s="98"/>
      <c r="D216" s="98"/>
      <c r="E216" s="98"/>
      <c r="F216" s="27">
        <f>INT(SUM(F206:F215)/30)</f>
        <v>0</v>
      </c>
      <c r="G216" s="98" t="s">
        <v>56</v>
      </c>
      <c r="H216" s="98"/>
      <c r="I216" s="98"/>
      <c r="J216" s="98"/>
      <c r="K216" s="99">
        <f>INT(SUM(K206:M215)/30)</f>
        <v>0</v>
      </c>
      <c r="L216" s="100"/>
      <c r="M216" s="101"/>
      <c r="N216" s="98" t="s">
        <v>56</v>
      </c>
      <c r="O216" s="98"/>
      <c r="P216" s="98"/>
      <c r="Q216" s="98"/>
      <c r="R216" s="98"/>
      <c r="S216" s="98"/>
      <c r="T216" s="99">
        <f>INT(SUM(T206:V215)/30)</f>
        <v>0</v>
      </c>
      <c r="U216" s="100"/>
      <c r="V216" s="101"/>
      <c r="W216" s="91" t="s">
        <v>56</v>
      </c>
      <c r="X216" s="92"/>
      <c r="Y216" s="92"/>
      <c r="Z216" s="92"/>
      <c r="AA216" s="93"/>
      <c r="AB216" s="90">
        <f>INT(SUM(AB206:AC215)/30)</f>
        <v>0</v>
      </c>
      <c r="AC216" s="90"/>
      <c r="AD216" s="91" t="s">
        <v>56</v>
      </c>
      <c r="AE216" s="92"/>
      <c r="AF216" s="92"/>
      <c r="AG216" s="92"/>
      <c r="AH216" s="93"/>
      <c r="AI216" s="90">
        <f>INT(SUM(AI206:AJ215)/30)</f>
        <v>0</v>
      </c>
      <c r="AJ216" s="90"/>
      <c r="AK216" s="166"/>
    </row>
    <row r="217" spans="1:37" ht="11.45" customHeight="1" x14ac:dyDescent="0.2">
      <c r="A217" s="89"/>
      <c r="B217" s="98" t="s">
        <v>57</v>
      </c>
      <c r="C217" s="98"/>
      <c r="D217" s="98"/>
      <c r="E217" s="98"/>
      <c r="F217" s="27">
        <f>SUM(F206:F215)-F216*30</f>
        <v>0</v>
      </c>
      <c r="G217" s="98" t="s">
        <v>57</v>
      </c>
      <c r="H217" s="98"/>
      <c r="I217" s="98"/>
      <c r="J217" s="98"/>
      <c r="K217" s="99">
        <f>SUM(K206:M215)-K216*30</f>
        <v>0</v>
      </c>
      <c r="L217" s="100"/>
      <c r="M217" s="101"/>
      <c r="N217" s="98" t="s">
        <v>57</v>
      </c>
      <c r="O217" s="98"/>
      <c r="P217" s="98"/>
      <c r="Q217" s="98"/>
      <c r="R217" s="98"/>
      <c r="S217" s="98"/>
      <c r="T217" s="99">
        <f>SUM(T206:V215)-T216*30</f>
        <v>0</v>
      </c>
      <c r="U217" s="100"/>
      <c r="V217" s="101"/>
      <c r="W217" s="91" t="s">
        <v>57</v>
      </c>
      <c r="X217" s="92"/>
      <c r="Y217" s="92"/>
      <c r="Z217" s="92"/>
      <c r="AA217" s="93"/>
      <c r="AB217" s="90">
        <f>SUM(AB206:AC215)-AB216*30</f>
        <v>0</v>
      </c>
      <c r="AC217" s="90"/>
      <c r="AD217" s="91" t="s">
        <v>57</v>
      </c>
      <c r="AE217" s="92"/>
      <c r="AF217" s="92"/>
      <c r="AG217" s="92"/>
      <c r="AH217" s="93"/>
      <c r="AI217" s="90">
        <f>SUM(AI206:AJ215)-AI216*30</f>
        <v>0</v>
      </c>
      <c r="AJ217" s="90"/>
      <c r="AK217" s="166"/>
    </row>
    <row r="218" spans="1:37" ht="11.45" customHeight="1" thickBot="1" x14ac:dyDescent="0.25">
      <c r="A218" s="89"/>
      <c r="B218" s="94" t="s">
        <v>65</v>
      </c>
      <c r="C218" s="94"/>
      <c r="D218" s="94"/>
      <c r="E218" s="94"/>
      <c r="F218" s="32">
        <f>F216*0.05+IF(F217&gt;15,0.05,0)</f>
        <v>0</v>
      </c>
      <c r="G218" s="94" t="s">
        <v>65</v>
      </c>
      <c r="H218" s="94"/>
      <c r="I218" s="94"/>
      <c r="J218" s="94"/>
      <c r="K218" s="95">
        <f>K216*0.05+IF(K217&gt;15,0.05,0)</f>
        <v>0</v>
      </c>
      <c r="L218" s="96"/>
      <c r="M218" s="97"/>
      <c r="N218" s="94" t="s">
        <v>65</v>
      </c>
      <c r="O218" s="94"/>
      <c r="P218" s="94"/>
      <c r="Q218" s="94"/>
      <c r="R218" s="94"/>
      <c r="S218" s="94"/>
      <c r="T218" s="95">
        <f>T216*0.05+IF(T217&gt;15,0.05,0)</f>
        <v>0</v>
      </c>
      <c r="U218" s="96"/>
      <c r="V218" s="97"/>
      <c r="W218" s="78" t="s">
        <v>65</v>
      </c>
      <c r="X218" s="79"/>
      <c r="Y218" s="79"/>
      <c r="Z218" s="79"/>
      <c r="AA218" s="80"/>
      <c r="AB218" s="81">
        <f>AB216*0.05+IF(AB217&gt;15,0.05,0)</f>
        <v>0</v>
      </c>
      <c r="AC218" s="81"/>
      <c r="AD218" s="78" t="s">
        <v>65</v>
      </c>
      <c r="AE218" s="79"/>
      <c r="AF218" s="79"/>
      <c r="AG218" s="79"/>
      <c r="AH218" s="80"/>
      <c r="AI218" s="81">
        <f>AI216*0.05+IF(AI217&gt;15,0.05,0)</f>
        <v>0</v>
      </c>
      <c r="AJ218" s="81"/>
      <c r="AK218" s="166"/>
    </row>
    <row r="219" spans="1:37" ht="11.45" customHeight="1" thickBot="1" x14ac:dyDescent="0.25">
      <c r="A219" s="89"/>
      <c r="B219" s="82" t="s">
        <v>71</v>
      </c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4"/>
      <c r="AH219" s="85">
        <f>SUM(F202,K202,T202,AB202,AI202,F218,K218,T218,AB218,AI218)</f>
        <v>0</v>
      </c>
      <c r="AI219" s="86"/>
      <c r="AJ219" s="87"/>
      <c r="AK219" s="166"/>
    </row>
    <row r="220" spans="1:37" ht="13.15" customHeight="1" x14ac:dyDescent="0.2">
      <c r="A220" s="89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7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166"/>
    </row>
    <row r="221" spans="1:37" ht="13.15" customHeight="1" thickBot="1" x14ac:dyDescent="0.25">
      <c r="R221" s="4"/>
      <c r="S221" s="4"/>
      <c r="T221" s="4"/>
      <c r="U221" s="4"/>
    </row>
    <row r="222" spans="1:37" x14ac:dyDescent="0.2">
      <c r="A222" s="102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4"/>
    </row>
    <row r="223" spans="1:37" x14ac:dyDescent="0.2">
      <c r="A223" s="105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7"/>
    </row>
    <row r="224" spans="1:37" x14ac:dyDescent="0.2">
      <c r="A224" s="105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7"/>
    </row>
    <row r="225" spans="1:37" x14ac:dyDescent="0.2">
      <c r="A225" s="105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7"/>
    </row>
    <row r="226" spans="1:37" x14ac:dyDescent="0.2">
      <c r="A226" s="105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7"/>
    </row>
    <row r="227" spans="1:37" x14ac:dyDescent="0.2">
      <c r="A227" s="1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16"/>
    </row>
    <row r="228" spans="1:37" ht="18" x14ac:dyDescent="0.2">
      <c r="A228" s="108" t="s">
        <v>82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10"/>
    </row>
    <row r="229" spans="1:37" ht="13.5" thickBot="1" x14ac:dyDescent="0.25">
      <c r="A229" s="1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16"/>
    </row>
    <row r="230" spans="1:37" ht="18.75" thickBot="1" x14ac:dyDescent="0.25">
      <c r="A230" s="15"/>
      <c r="B230" s="6"/>
      <c r="C230" s="6"/>
      <c r="D230" s="6"/>
      <c r="E230" s="63" t="s">
        <v>52</v>
      </c>
      <c r="F230" s="64"/>
      <c r="G230" s="64"/>
      <c r="H230" s="64"/>
      <c r="I230" s="64"/>
      <c r="J230" s="65">
        <f>I14</f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7"/>
      <c r="AH230" s="6"/>
      <c r="AI230" s="6"/>
      <c r="AJ230" s="6"/>
      <c r="AK230" s="16"/>
    </row>
    <row r="231" spans="1:37" ht="13.5" thickBot="1" x14ac:dyDescent="0.25">
      <c r="A231" s="1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16"/>
    </row>
    <row r="232" spans="1:37" ht="17.45" customHeight="1" x14ac:dyDescent="0.2">
      <c r="A232" s="15"/>
      <c r="B232" s="6"/>
      <c r="C232" s="6"/>
      <c r="D232" s="6"/>
      <c r="E232" s="6"/>
      <c r="F232" s="6"/>
      <c r="G232" s="6"/>
      <c r="H232" s="6"/>
      <c r="I232" s="6"/>
      <c r="J232" s="68" t="s">
        <v>8</v>
      </c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70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16"/>
    </row>
    <row r="233" spans="1:37" ht="17.45" customHeight="1" x14ac:dyDescent="0.2">
      <c r="A233" s="15"/>
      <c r="B233" s="6"/>
      <c r="C233" s="6"/>
      <c r="D233" s="6"/>
      <c r="E233" s="6"/>
      <c r="F233" s="6"/>
      <c r="G233" s="6"/>
      <c r="H233" s="6"/>
      <c r="I233" s="6"/>
      <c r="J233" s="71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3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16"/>
    </row>
    <row r="234" spans="1:37" ht="13.15" customHeight="1" x14ac:dyDescent="0.2">
      <c r="A234" s="15"/>
      <c r="B234" s="6"/>
      <c r="C234" s="6"/>
      <c r="D234" s="6"/>
      <c r="E234" s="6"/>
      <c r="F234" s="6"/>
      <c r="G234" s="6"/>
      <c r="H234" s="6"/>
      <c r="I234" s="6"/>
      <c r="J234" s="74" t="s">
        <v>58</v>
      </c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 t="s">
        <v>9</v>
      </c>
      <c r="W234" s="76"/>
      <c r="X234" s="76"/>
      <c r="Y234" s="76"/>
      <c r="Z234" s="77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16"/>
    </row>
    <row r="235" spans="1:37" ht="13.9" customHeight="1" x14ac:dyDescent="0.2">
      <c r="A235" s="15"/>
      <c r="B235" s="6"/>
      <c r="C235" s="6"/>
      <c r="D235" s="6"/>
      <c r="E235" s="6"/>
      <c r="F235" s="6"/>
      <c r="G235" s="6"/>
      <c r="H235" s="6"/>
      <c r="I235" s="6"/>
      <c r="J235" s="44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6"/>
    </row>
    <row r="236" spans="1:37" x14ac:dyDescent="0.2">
      <c r="A236" s="15"/>
      <c r="B236" s="6"/>
      <c r="C236" s="6"/>
      <c r="D236" s="6"/>
      <c r="E236" s="6"/>
      <c r="F236" s="6"/>
      <c r="G236" s="6"/>
      <c r="H236" s="6"/>
      <c r="I236" s="6"/>
      <c r="J236" s="55" t="s">
        <v>14</v>
      </c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7">
        <f>O22</f>
        <v>0</v>
      </c>
      <c r="W236" s="57"/>
      <c r="X236" s="57"/>
      <c r="Y236" s="57"/>
      <c r="Z236" s="58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16"/>
    </row>
    <row r="237" spans="1:37" x14ac:dyDescent="0.2">
      <c r="A237" s="15"/>
      <c r="B237" s="6"/>
      <c r="C237" s="6"/>
      <c r="D237" s="6"/>
      <c r="E237" s="6"/>
      <c r="F237" s="6"/>
      <c r="G237" s="6"/>
      <c r="H237" s="6"/>
      <c r="I237" s="6"/>
      <c r="J237" s="55" t="s">
        <v>45</v>
      </c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7">
        <f>AI22</f>
        <v>0</v>
      </c>
      <c r="W237" s="57"/>
      <c r="X237" s="57"/>
      <c r="Y237" s="57"/>
      <c r="Z237" s="58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16"/>
    </row>
    <row r="238" spans="1:37" ht="15.75" x14ac:dyDescent="0.2">
      <c r="A238" s="15"/>
      <c r="B238" s="6"/>
      <c r="C238" s="6"/>
      <c r="D238" s="6"/>
      <c r="E238" s="6"/>
      <c r="F238" s="6"/>
      <c r="G238" s="6"/>
      <c r="H238" s="6"/>
      <c r="I238" s="6"/>
      <c r="J238" s="59" t="s">
        <v>10</v>
      </c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1">
        <f>SUM(V236:Y237)</f>
        <v>0</v>
      </c>
      <c r="W238" s="61"/>
      <c r="X238" s="61"/>
      <c r="Y238" s="61"/>
      <c r="Z238" s="62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16"/>
    </row>
    <row r="239" spans="1:37" x14ac:dyDescent="0.2">
      <c r="A239" s="15"/>
      <c r="B239" s="6"/>
      <c r="C239" s="6"/>
      <c r="D239" s="6"/>
      <c r="E239" s="6"/>
      <c r="F239" s="6"/>
      <c r="G239" s="6"/>
      <c r="H239" s="6"/>
      <c r="I239" s="6"/>
      <c r="J239" s="44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16"/>
    </row>
    <row r="240" spans="1:37" x14ac:dyDescent="0.2">
      <c r="A240" s="15"/>
      <c r="B240" s="6"/>
      <c r="C240" s="6"/>
      <c r="D240" s="6"/>
      <c r="E240" s="6"/>
      <c r="F240" s="6"/>
      <c r="G240" s="6"/>
      <c r="H240" s="6"/>
      <c r="I240" s="6"/>
      <c r="J240" s="55" t="s">
        <v>80</v>
      </c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7">
        <f>AH59</f>
        <v>0</v>
      </c>
      <c r="W240" s="57"/>
      <c r="X240" s="57"/>
      <c r="Y240" s="57"/>
      <c r="Z240" s="58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16"/>
    </row>
    <row r="241" spans="1:37" x14ac:dyDescent="0.2">
      <c r="A241" s="15"/>
      <c r="B241" s="6"/>
      <c r="C241" s="6"/>
      <c r="D241" s="6"/>
      <c r="E241" s="6"/>
      <c r="F241" s="6"/>
      <c r="G241" s="6"/>
      <c r="H241" s="6"/>
      <c r="I241" s="6"/>
      <c r="J241" s="55" t="s">
        <v>73</v>
      </c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7">
        <f>AH95</f>
        <v>0</v>
      </c>
      <c r="W241" s="57"/>
      <c r="X241" s="57"/>
      <c r="Y241" s="57"/>
      <c r="Z241" s="58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16"/>
    </row>
    <row r="242" spans="1:37" x14ac:dyDescent="0.2">
      <c r="A242" s="15"/>
      <c r="B242" s="6"/>
      <c r="C242" s="6"/>
      <c r="D242" s="6"/>
      <c r="E242" s="6"/>
      <c r="F242" s="6"/>
      <c r="G242" s="6"/>
      <c r="H242" s="6"/>
      <c r="I242" s="6"/>
      <c r="J242" s="55" t="s">
        <v>69</v>
      </c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7">
        <f>AH147</f>
        <v>0</v>
      </c>
      <c r="W242" s="57"/>
      <c r="X242" s="57"/>
      <c r="Y242" s="57"/>
      <c r="Z242" s="58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16"/>
    </row>
    <row r="243" spans="1:37" x14ac:dyDescent="0.2">
      <c r="A243" s="15"/>
      <c r="B243" s="6"/>
      <c r="C243" s="6"/>
      <c r="D243" s="6"/>
      <c r="E243" s="6"/>
      <c r="F243" s="6"/>
      <c r="G243" s="6"/>
      <c r="H243" s="6"/>
      <c r="I243" s="6"/>
      <c r="J243" s="55" t="s">
        <v>69</v>
      </c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7">
        <f>AH183</f>
        <v>0</v>
      </c>
      <c r="W243" s="57"/>
      <c r="X243" s="57"/>
      <c r="Y243" s="57"/>
      <c r="Z243" s="58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16"/>
    </row>
    <row r="244" spans="1:37" x14ac:dyDescent="0.2">
      <c r="A244" s="15"/>
      <c r="B244" s="6"/>
      <c r="C244" s="6"/>
      <c r="D244" s="6"/>
      <c r="E244" s="6"/>
      <c r="F244" s="6"/>
      <c r="G244" s="6"/>
      <c r="H244" s="6"/>
      <c r="I244" s="6"/>
      <c r="J244" s="55" t="s">
        <v>71</v>
      </c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7">
        <f>AH219</f>
        <v>0</v>
      </c>
      <c r="W244" s="57"/>
      <c r="X244" s="57"/>
      <c r="Y244" s="57"/>
      <c r="Z244" s="58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16"/>
    </row>
    <row r="245" spans="1:37" ht="15.75" x14ac:dyDescent="0.2">
      <c r="A245" s="15"/>
      <c r="B245" s="6"/>
      <c r="C245" s="6"/>
      <c r="D245" s="6"/>
      <c r="E245" s="6"/>
      <c r="F245" s="6"/>
      <c r="G245" s="6"/>
      <c r="H245" s="6"/>
      <c r="I245" s="6"/>
      <c r="J245" s="59" t="s">
        <v>11</v>
      </c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1">
        <f>SUM(V240:Z244)</f>
        <v>0</v>
      </c>
      <c r="W245" s="61"/>
      <c r="X245" s="61"/>
      <c r="Y245" s="61"/>
      <c r="Z245" s="62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16"/>
    </row>
    <row r="246" spans="1:37" ht="13.15" customHeight="1" x14ac:dyDescent="0.2">
      <c r="A246" s="15"/>
      <c r="B246" s="6"/>
      <c r="C246" s="6"/>
      <c r="D246" s="6"/>
      <c r="E246" s="6"/>
      <c r="F246" s="6"/>
      <c r="G246" s="6"/>
      <c r="H246" s="6"/>
      <c r="I246" s="6"/>
      <c r="J246" s="44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16"/>
    </row>
    <row r="247" spans="1:37" ht="23.45" customHeight="1" x14ac:dyDescent="0.2">
      <c r="A247" s="15"/>
      <c r="B247" s="6"/>
      <c r="C247" s="6"/>
      <c r="D247" s="6"/>
      <c r="E247" s="6"/>
      <c r="F247" s="6"/>
      <c r="G247" s="6"/>
      <c r="H247" s="6"/>
      <c r="I247" s="6"/>
      <c r="J247" s="47" t="s">
        <v>12</v>
      </c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51">
        <f>SUM(V238,V245)</f>
        <v>0</v>
      </c>
      <c r="W247" s="51"/>
      <c r="X247" s="51"/>
      <c r="Y247" s="51"/>
      <c r="Z247" s="52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16"/>
    </row>
    <row r="248" spans="1:37" ht="13.15" customHeight="1" thickBot="1" x14ac:dyDescent="0.25">
      <c r="A248" s="15"/>
      <c r="B248" s="6"/>
      <c r="C248" s="6"/>
      <c r="D248" s="6"/>
      <c r="E248" s="6"/>
      <c r="F248" s="6"/>
      <c r="G248" s="6"/>
      <c r="H248" s="6"/>
      <c r="I248" s="6"/>
      <c r="J248" s="49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3"/>
      <c r="X248" s="53"/>
      <c r="Y248" s="53"/>
      <c r="Z248" s="54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16"/>
    </row>
    <row r="249" spans="1:37" x14ac:dyDescent="0.2">
      <c r="A249" s="1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20"/>
      <c r="S249" s="20"/>
      <c r="T249" s="20"/>
      <c r="U249" s="20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16"/>
    </row>
    <row r="250" spans="1:37" ht="13.5" thickBot="1" x14ac:dyDescent="0.25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21"/>
      <c r="S250" s="21"/>
      <c r="T250" s="21"/>
      <c r="U250" s="21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43" t="s">
        <v>116</v>
      </c>
      <c r="AH250" s="42" t="s">
        <v>117</v>
      </c>
      <c r="AI250" s="18"/>
      <c r="AJ250" s="18"/>
      <c r="AK250" s="19"/>
    </row>
  </sheetData>
  <sheetProtection algorithmName="SHA-512" hashValue="2dIaaBOBDvkAv56FsaV/P+Q/pU6dXwLyU8Rl9lx7JssMv4bVEt63kKa2kEpKaCsYJiVd+swQykD9BFDN9VjOYQ==" saltValue="koLQgSEpvo3dBC1jQx2ERQ==" spinCount="100000" sheet="1" objects="1" scenarios="1" selectLockedCells="1"/>
  <mergeCells count="1975">
    <mergeCell ref="B130:E130"/>
    <mergeCell ref="G130:J130"/>
    <mergeCell ref="K130:M130"/>
    <mergeCell ref="N130:S130"/>
    <mergeCell ref="T130:V130"/>
    <mergeCell ref="W130:AA130"/>
    <mergeCell ref="AB130:AC130"/>
    <mergeCell ref="AD130:AH130"/>
    <mergeCell ref="AI130:AJ130"/>
    <mergeCell ref="B128:E128"/>
    <mergeCell ref="G128:J128"/>
    <mergeCell ref="K128:M128"/>
    <mergeCell ref="N128:S128"/>
    <mergeCell ref="T128:V128"/>
    <mergeCell ref="W128:AA128"/>
    <mergeCell ref="AB128:AC128"/>
    <mergeCell ref="AD128:AH128"/>
    <mergeCell ref="AI128:AJ128"/>
    <mergeCell ref="B129:E129"/>
    <mergeCell ref="G129:J129"/>
    <mergeCell ref="K129:M129"/>
    <mergeCell ref="N129:S129"/>
    <mergeCell ref="T129:V129"/>
    <mergeCell ref="W129:AA129"/>
    <mergeCell ref="AB129:AC129"/>
    <mergeCell ref="AD129:AH129"/>
    <mergeCell ref="AI129:AJ129"/>
    <mergeCell ref="B126:D126"/>
    <mergeCell ref="G126:I126"/>
    <mergeCell ref="K126:M126"/>
    <mergeCell ref="N126:P126"/>
    <mergeCell ref="Q126:S126"/>
    <mergeCell ref="T126:V126"/>
    <mergeCell ref="W126:Y126"/>
    <mergeCell ref="Z126:AA126"/>
    <mergeCell ref="AB126:AC126"/>
    <mergeCell ref="AD126:AF126"/>
    <mergeCell ref="AG126:AH126"/>
    <mergeCell ref="AI126:AJ126"/>
    <mergeCell ref="B127:D127"/>
    <mergeCell ref="G127:I127"/>
    <mergeCell ref="K127:M127"/>
    <mergeCell ref="N127:P127"/>
    <mergeCell ref="Q127:S127"/>
    <mergeCell ref="T127:V127"/>
    <mergeCell ref="W127:Y127"/>
    <mergeCell ref="Z127:AA127"/>
    <mergeCell ref="AB127:AC127"/>
    <mergeCell ref="AD127:AF127"/>
    <mergeCell ref="AG127:AH127"/>
    <mergeCell ref="AI127:AJ127"/>
    <mergeCell ref="B124:D124"/>
    <mergeCell ref="G124:I124"/>
    <mergeCell ref="K124:M124"/>
    <mergeCell ref="N124:P124"/>
    <mergeCell ref="Q124:S124"/>
    <mergeCell ref="T124:V124"/>
    <mergeCell ref="W124:Y124"/>
    <mergeCell ref="Z124:AA124"/>
    <mergeCell ref="AB124:AC124"/>
    <mergeCell ref="AD124:AF124"/>
    <mergeCell ref="AG124:AH124"/>
    <mergeCell ref="AI124:AJ124"/>
    <mergeCell ref="B125:D125"/>
    <mergeCell ref="G125:I125"/>
    <mergeCell ref="K125:M125"/>
    <mergeCell ref="N125:P125"/>
    <mergeCell ref="Q125:S125"/>
    <mergeCell ref="T125:V125"/>
    <mergeCell ref="W125:Y125"/>
    <mergeCell ref="Z125:AA125"/>
    <mergeCell ref="AB125:AC125"/>
    <mergeCell ref="AD125:AF125"/>
    <mergeCell ref="AG125:AH125"/>
    <mergeCell ref="AI125:AJ125"/>
    <mergeCell ref="B122:D122"/>
    <mergeCell ref="G122:I122"/>
    <mergeCell ref="K122:M122"/>
    <mergeCell ref="N122:P122"/>
    <mergeCell ref="Q122:S122"/>
    <mergeCell ref="T122:V122"/>
    <mergeCell ref="W122:Y122"/>
    <mergeCell ref="Z122:AA122"/>
    <mergeCell ref="AB122:AC122"/>
    <mergeCell ref="AD122:AF122"/>
    <mergeCell ref="AG122:AH122"/>
    <mergeCell ref="AI122:AJ122"/>
    <mergeCell ref="B123:D123"/>
    <mergeCell ref="G123:I123"/>
    <mergeCell ref="K123:M123"/>
    <mergeCell ref="N123:P123"/>
    <mergeCell ref="Q123:S123"/>
    <mergeCell ref="T123:V123"/>
    <mergeCell ref="W123:Y123"/>
    <mergeCell ref="Z123:AA123"/>
    <mergeCell ref="AB123:AC123"/>
    <mergeCell ref="AD123:AF123"/>
    <mergeCell ref="AG123:AH123"/>
    <mergeCell ref="AI123:AJ123"/>
    <mergeCell ref="B120:D120"/>
    <mergeCell ref="G120:I120"/>
    <mergeCell ref="K120:M120"/>
    <mergeCell ref="N120:P120"/>
    <mergeCell ref="Q120:S120"/>
    <mergeCell ref="T120:V120"/>
    <mergeCell ref="W120:Y120"/>
    <mergeCell ref="Z120:AA120"/>
    <mergeCell ref="AB120:AC120"/>
    <mergeCell ref="AD120:AF120"/>
    <mergeCell ref="AG120:AH120"/>
    <mergeCell ref="AI120:AJ120"/>
    <mergeCell ref="B121:D121"/>
    <mergeCell ref="G121:I121"/>
    <mergeCell ref="K121:M121"/>
    <mergeCell ref="N121:P121"/>
    <mergeCell ref="Q121:S121"/>
    <mergeCell ref="T121:V121"/>
    <mergeCell ref="W121:Y121"/>
    <mergeCell ref="Z121:AA121"/>
    <mergeCell ref="AB121:AC121"/>
    <mergeCell ref="AD121:AF121"/>
    <mergeCell ref="AG121:AH121"/>
    <mergeCell ref="AI121:AJ121"/>
    <mergeCell ref="B118:D118"/>
    <mergeCell ref="G118:I118"/>
    <mergeCell ref="K118:M118"/>
    <mergeCell ref="N118:P118"/>
    <mergeCell ref="Q118:S118"/>
    <mergeCell ref="T118:V118"/>
    <mergeCell ref="W118:Y118"/>
    <mergeCell ref="Z118:AA118"/>
    <mergeCell ref="AB118:AC118"/>
    <mergeCell ref="AD118:AF118"/>
    <mergeCell ref="AG118:AH118"/>
    <mergeCell ref="AI118:AJ118"/>
    <mergeCell ref="B119:D119"/>
    <mergeCell ref="G119:I119"/>
    <mergeCell ref="K119:M119"/>
    <mergeCell ref="N119:P119"/>
    <mergeCell ref="Q119:S119"/>
    <mergeCell ref="T119:V119"/>
    <mergeCell ref="W119:Y119"/>
    <mergeCell ref="Z119:AA119"/>
    <mergeCell ref="AB119:AC119"/>
    <mergeCell ref="AD119:AF119"/>
    <mergeCell ref="AG119:AH119"/>
    <mergeCell ref="AI119:AJ119"/>
    <mergeCell ref="F11:AJ11"/>
    <mergeCell ref="B12:C12"/>
    <mergeCell ref="D12:E12"/>
    <mergeCell ref="F12:AJ12"/>
    <mergeCell ref="B13:AJ13"/>
    <mergeCell ref="B14:H14"/>
    <mergeCell ref="I14:AJ14"/>
    <mergeCell ref="B15:AJ15"/>
    <mergeCell ref="B115:AJ115"/>
    <mergeCell ref="B116:D116"/>
    <mergeCell ref="E116:F116"/>
    <mergeCell ref="G116:I116"/>
    <mergeCell ref="J116:M116"/>
    <mergeCell ref="N116:P116"/>
    <mergeCell ref="Q116:V116"/>
    <mergeCell ref="W116:Y116"/>
    <mergeCell ref="Z116:AC116"/>
    <mergeCell ref="AD116:AF116"/>
    <mergeCell ref="AG116:AJ116"/>
    <mergeCell ref="AB29:AC29"/>
    <mergeCell ref="AD29:AF29"/>
    <mergeCell ref="AG29:AH29"/>
    <mergeCell ref="AI29:AJ29"/>
    <mergeCell ref="B16:AJ16"/>
    <mergeCell ref="B17:P17"/>
    <mergeCell ref="B18:I18"/>
    <mergeCell ref="J18:N18"/>
    <mergeCell ref="O18:P18"/>
    <mergeCell ref="AG18:AH18"/>
    <mergeCell ref="AI18:AJ18"/>
    <mergeCell ref="Z28:AC28"/>
    <mergeCell ref="AD28:AF28"/>
    <mergeCell ref="A1:AK5"/>
    <mergeCell ref="A6:A220"/>
    <mergeCell ref="B6:AJ6"/>
    <mergeCell ref="AK6:AK220"/>
    <mergeCell ref="B7:AJ7"/>
    <mergeCell ref="B25:AJ25"/>
    <mergeCell ref="B26:AJ26"/>
    <mergeCell ref="B27:AJ27"/>
    <mergeCell ref="B28:D28"/>
    <mergeCell ref="E28:F28"/>
    <mergeCell ref="G28:I28"/>
    <mergeCell ref="J28:M28"/>
    <mergeCell ref="N28:P28"/>
    <mergeCell ref="Q28:V28"/>
    <mergeCell ref="B8:AJ8"/>
    <mergeCell ref="B9:C9"/>
    <mergeCell ref="D9:AJ9"/>
    <mergeCell ref="B10:C10"/>
    <mergeCell ref="D10:AJ10"/>
    <mergeCell ref="B11:C11"/>
    <mergeCell ref="D11:E11"/>
    <mergeCell ref="AG19:AH19"/>
    <mergeCell ref="AI19:AJ19"/>
    <mergeCell ref="AG20:AH20"/>
    <mergeCell ref="AI20:AJ20"/>
    <mergeCell ref="AI21:AJ21"/>
    <mergeCell ref="B19:I21"/>
    <mergeCell ref="J19:K21"/>
    <mergeCell ref="L19:L21"/>
    <mergeCell ref="M19:N21"/>
    <mergeCell ref="O19:P21"/>
    <mergeCell ref="Z29:AA29"/>
    <mergeCell ref="AG28:AJ28"/>
    <mergeCell ref="B29:D29"/>
    <mergeCell ref="G29:I29"/>
    <mergeCell ref="K29:M29"/>
    <mergeCell ref="N29:P29"/>
    <mergeCell ref="Q29:S29"/>
    <mergeCell ref="T29:V29"/>
    <mergeCell ref="W29:Y29"/>
    <mergeCell ref="AD31:AF31"/>
    <mergeCell ref="AG31:AH31"/>
    <mergeCell ref="AI31:AJ31"/>
    <mergeCell ref="W28:Y28"/>
    <mergeCell ref="B22:N22"/>
    <mergeCell ref="O22:P22"/>
    <mergeCell ref="AI22:AJ22"/>
    <mergeCell ref="B23:AJ23"/>
    <mergeCell ref="B24:AJ24"/>
    <mergeCell ref="W32:Y32"/>
    <mergeCell ref="AI30:AJ30"/>
    <mergeCell ref="B31:D31"/>
    <mergeCell ref="G31:I31"/>
    <mergeCell ref="K31:M31"/>
    <mergeCell ref="N31:P31"/>
    <mergeCell ref="Q31:S31"/>
    <mergeCell ref="T31:V31"/>
    <mergeCell ref="W31:Y31"/>
    <mergeCell ref="Z31:AA31"/>
    <mergeCell ref="AB31:AC31"/>
    <mergeCell ref="T30:V30"/>
    <mergeCell ref="W30:Y30"/>
    <mergeCell ref="Z30:AA30"/>
    <mergeCell ref="AB30:AC30"/>
    <mergeCell ref="AD30:AF30"/>
    <mergeCell ref="AG30:AH30"/>
    <mergeCell ref="B30:D30"/>
    <mergeCell ref="G30:I30"/>
    <mergeCell ref="K30:M30"/>
    <mergeCell ref="N30:P30"/>
    <mergeCell ref="Q30:S30"/>
    <mergeCell ref="AI33:AJ33"/>
    <mergeCell ref="B34:D34"/>
    <mergeCell ref="G34:I34"/>
    <mergeCell ref="K34:M34"/>
    <mergeCell ref="N34:P34"/>
    <mergeCell ref="Q34:S34"/>
    <mergeCell ref="T34:V34"/>
    <mergeCell ref="W34:Y34"/>
    <mergeCell ref="Z34:AA34"/>
    <mergeCell ref="AB34:AC34"/>
    <mergeCell ref="T33:V33"/>
    <mergeCell ref="W33:Y33"/>
    <mergeCell ref="Z33:AA33"/>
    <mergeCell ref="AB33:AC33"/>
    <mergeCell ref="AD33:AF33"/>
    <mergeCell ref="AG33:AH33"/>
    <mergeCell ref="Z32:AA32"/>
    <mergeCell ref="AB32:AC32"/>
    <mergeCell ref="AD32:AF32"/>
    <mergeCell ref="AG32:AH32"/>
    <mergeCell ref="AI32:AJ32"/>
    <mergeCell ref="B33:D33"/>
    <mergeCell ref="G33:I33"/>
    <mergeCell ref="K33:M33"/>
    <mergeCell ref="N33:P33"/>
    <mergeCell ref="Q33:S33"/>
    <mergeCell ref="B32:D32"/>
    <mergeCell ref="G32:I32"/>
    <mergeCell ref="K32:M32"/>
    <mergeCell ref="N32:P32"/>
    <mergeCell ref="Q32:S32"/>
    <mergeCell ref="T32:V32"/>
    <mergeCell ref="Z35:AA35"/>
    <mergeCell ref="AB35:AC35"/>
    <mergeCell ref="AD35:AF35"/>
    <mergeCell ref="AG35:AH35"/>
    <mergeCell ref="AI35:AJ35"/>
    <mergeCell ref="B36:D36"/>
    <mergeCell ref="G36:I36"/>
    <mergeCell ref="K36:M36"/>
    <mergeCell ref="N36:P36"/>
    <mergeCell ref="Q36:S36"/>
    <mergeCell ref="AD34:AF34"/>
    <mergeCell ref="AG34:AH34"/>
    <mergeCell ref="AI34:AJ34"/>
    <mergeCell ref="B35:D35"/>
    <mergeCell ref="G35:I35"/>
    <mergeCell ref="K35:M35"/>
    <mergeCell ref="N35:P35"/>
    <mergeCell ref="Q35:S35"/>
    <mergeCell ref="T35:V35"/>
    <mergeCell ref="W35:Y35"/>
    <mergeCell ref="AD37:AF37"/>
    <mergeCell ref="AG37:AH37"/>
    <mergeCell ref="AI37:AJ37"/>
    <mergeCell ref="B38:D38"/>
    <mergeCell ref="G38:I38"/>
    <mergeCell ref="K38:M38"/>
    <mergeCell ref="N38:P38"/>
    <mergeCell ref="Q38:S38"/>
    <mergeCell ref="T38:V38"/>
    <mergeCell ref="W38:Y38"/>
    <mergeCell ref="AI36:AJ36"/>
    <mergeCell ref="B37:D37"/>
    <mergeCell ref="G37:I37"/>
    <mergeCell ref="K37:M37"/>
    <mergeCell ref="N37:P37"/>
    <mergeCell ref="Q37:S37"/>
    <mergeCell ref="T37:V37"/>
    <mergeCell ref="W37:Y37"/>
    <mergeCell ref="Z37:AA37"/>
    <mergeCell ref="AB37:AC37"/>
    <mergeCell ref="T36:V36"/>
    <mergeCell ref="W36:Y36"/>
    <mergeCell ref="Z36:AA36"/>
    <mergeCell ref="AB36:AC36"/>
    <mergeCell ref="AD36:AF36"/>
    <mergeCell ref="AG36:AH36"/>
    <mergeCell ref="AI39:AJ39"/>
    <mergeCell ref="B40:E40"/>
    <mergeCell ref="G40:J40"/>
    <mergeCell ref="K40:M40"/>
    <mergeCell ref="N40:S40"/>
    <mergeCell ref="T40:V40"/>
    <mergeCell ref="W40:AA40"/>
    <mergeCell ref="AB40:AC40"/>
    <mergeCell ref="AD40:AH40"/>
    <mergeCell ref="AI40:AJ40"/>
    <mergeCell ref="T39:V39"/>
    <mergeCell ref="W39:Y39"/>
    <mergeCell ref="Z39:AA39"/>
    <mergeCell ref="AB39:AC39"/>
    <mergeCell ref="AD39:AF39"/>
    <mergeCell ref="AG39:AH39"/>
    <mergeCell ref="Z38:AA38"/>
    <mergeCell ref="AB38:AC38"/>
    <mergeCell ref="AD38:AF38"/>
    <mergeCell ref="AG38:AH38"/>
    <mergeCell ref="AI38:AJ38"/>
    <mergeCell ref="B39:D39"/>
    <mergeCell ref="G39:I39"/>
    <mergeCell ref="K39:M39"/>
    <mergeCell ref="N39:P39"/>
    <mergeCell ref="Q39:S39"/>
    <mergeCell ref="AD42:AH42"/>
    <mergeCell ref="AI42:AJ42"/>
    <mergeCell ref="B43:AJ43"/>
    <mergeCell ref="B44:D44"/>
    <mergeCell ref="E44:F44"/>
    <mergeCell ref="G44:I44"/>
    <mergeCell ref="J44:M44"/>
    <mergeCell ref="N44:P44"/>
    <mergeCell ref="Q44:V44"/>
    <mergeCell ref="W44:Y44"/>
    <mergeCell ref="AB41:AC41"/>
    <mergeCell ref="AD41:AH41"/>
    <mergeCell ref="AI41:AJ41"/>
    <mergeCell ref="B42:E42"/>
    <mergeCell ref="G42:J42"/>
    <mergeCell ref="K42:M42"/>
    <mergeCell ref="N42:S42"/>
    <mergeCell ref="T42:V42"/>
    <mergeCell ref="W42:AA42"/>
    <mergeCell ref="AB42:AC42"/>
    <mergeCell ref="B41:E41"/>
    <mergeCell ref="G41:J41"/>
    <mergeCell ref="K41:M41"/>
    <mergeCell ref="N41:S41"/>
    <mergeCell ref="T41:V41"/>
    <mergeCell ref="W41:AA41"/>
    <mergeCell ref="Z45:AA45"/>
    <mergeCell ref="AB45:AC45"/>
    <mergeCell ref="AD45:AF45"/>
    <mergeCell ref="AG45:AH45"/>
    <mergeCell ref="AI45:AJ45"/>
    <mergeCell ref="B46:D46"/>
    <mergeCell ref="G46:I46"/>
    <mergeCell ref="K46:M46"/>
    <mergeCell ref="N46:P46"/>
    <mergeCell ref="Q46:S46"/>
    <mergeCell ref="Z44:AC44"/>
    <mergeCell ref="AD44:AF44"/>
    <mergeCell ref="AG44:AJ44"/>
    <mergeCell ref="B45:D45"/>
    <mergeCell ref="G45:I45"/>
    <mergeCell ref="K45:M45"/>
    <mergeCell ref="N45:P45"/>
    <mergeCell ref="Q45:S45"/>
    <mergeCell ref="T45:V45"/>
    <mergeCell ref="W45:Y45"/>
    <mergeCell ref="AD47:AF47"/>
    <mergeCell ref="AG47:AH47"/>
    <mergeCell ref="AI47:AJ47"/>
    <mergeCell ref="B48:D48"/>
    <mergeCell ref="G48:I48"/>
    <mergeCell ref="K48:M48"/>
    <mergeCell ref="N48:P48"/>
    <mergeCell ref="Q48:S48"/>
    <mergeCell ref="T48:V48"/>
    <mergeCell ref="W48:Y48"/>
    <mergeCell ref="AI46:AJ46"/>
    <mergeCell ref="B47:D47"/>
    <mergeCell ref="G47:I47"/>
    <mergeCell ref="K47:M47"/>
    <mergeCell ref="N47:P47"/>
    <mergeCell ref="Q47:S47"/>
    <mergeCell ref="T47:V47"/>
    <mergeCell ref="W47:Y47"/>
    <mergeCell ref="Z47:AA47"/>
    <mergeCell ref="AB47:AC47"/>
    <mergeCell ref="T46:V46"/>
    <mergeCell ref="W46:Y46"/>
    <mergeCell ref="Z46:AA46"/>
    <mergeCell ref="AB46:AC46"/>
    <mergeCell ref="AD46:AF46"/>
    <mergeCell ref="AG46:AH46"/>
    <mergeCell ref="AI49:AJ49"/>
    <mergeCell ref="B50:D50"/>
    <mergeCell ref="G50:I50"/>
    <mergeCell ref="K50:M50"/>
    <mergeCell ref="N50:P50"/>
    <mergeCell ref="Q50:S50"/>
    <mergeCell ref="T50:V50"/>
    <mergeCell ref="W50:Y50"/>
    <mergeCell ref="Z50:AA50"/>
    <mergeCell ref="AB50:AC50"/>
    <mergeCell ref="T49:V49"/>
    <mergeCell ref="W49:Y49"/>
    <mergeCell ref="Z49:AA49"/>
    <mergeCell ref="AB49:AC49"/>
    <mergeCell ref="AD49:AF49"/>
    <mergeCell ref="AG49:AH49"/>
    <mergeCell ref="Z48:AA48"/>
    <mergeCell ref="AB48:AC48"/>
    <mergeCell ref="AD48:AF48"/>
    <mergeCell ref="AG48:AH48"/>
    <mergeCell ref="AI48:AJ48"/>
    <mergeCell ref="B49:D49"/>
    <mergeCell ref="G49:I49"/>
    <mergeCell ref="K49:M49"/>
    <mergeCell ref="N49:P49"/>
    <mergeCell ref="Q49:S49"/>
    <mergeCell ref="Z51:AA51"/>
    <mergeCell ref="AB51:AC51"/>
    <mergeCell ref="AD51:AF51"/>
    <mergeCell ref="AG51:AH51"/>
    <mergeCell ref="AI51:AJ51"/>
    <mergeCell ref="B52:D52"/>
    <mergeCell ref="G52:I52"/>
    <mergeCell ref="K52:M52"/>
    <mergeCell ref="N52:P52"/>
    <mergeCell ref="Q52:S52"/>
    <mergeCell ref="AD50:AF50"/>
    <mergeCell ref="AG50:AH50"/>
    <mergeCell ref="AI50:AJ50"/>
    <mergeCell ref="B51:D51"/>
    <mergeCell ref="G51:I51"/>
    <mergeCell ref="K51:M51"/>
    <mergeCell ref="N51:P51"/>
    <mergeCell ref="Q51:S51"/>
    <mergeCell ref="T51:V51"/>
    <mergeCell ref="W51:Y51"/>
    <mergeCell ref="AD53:AF53"/>
    <mergeCell ref="AG53:AH53"/>
    <mergeCell ref="AI53:AJ53"/>
    <mergeCell ref="B54:D54"/>
    <mergeCell ref="G54:I54"/>
    <mergeCell ref="K54:M54"/>
    <mergeCell ref="N54:P54"/>
    <mergeCell ref="Q54:S54"/>
    <mergeCell ref="T54:V54"/>
    <mergeCell ref="W54:Y54"/>
    <mergeCell ref="AI52:AJ52"/>
    <mergeCell ref="B53:D53"/>
    <mergeCell ref="G53:I53"/>
    <mergeCell ref="K53:M53"/>
    <mergeCell ref="N53:P53"/>
    <mergeCell ref="Q53:S53"/>
    <mergeCell ref="T53:V53"/>
    <mergeCell ref="W53:Y53"/>
    <mergeCell ref="Z53:AA53"/>
    <mergeCell ref="AB53:AC53"/>
    <mergeCell ref="T52:V52"/>
    <mergeCell ref="W52:Y52"/>
    <mergeCell ref="Z52:AA52"/>
    <mergeCell ref="AB52:AC52"/>
    <mergeCell ref="AD52:AF52"/>
    <mergeCell ref="AG52:AH52"/>
    <mergeCell ref="AI55:AJ55"/>
    <mergeCell ref="B56:E56"/>
    <mergeCell ref="G56:J56"/>
    <mergeCell ref="K56:M56"/>
    <mergeCell ref="N56:S56"/>
    <mergeCell ref="T56:V56"/>
    <mergeCell ref="W56:AA56"/>
    <mergeCell ref="AB56:AC56"/>
    <mergeCell ref="AD56:AH56"/>
    <mergeCell ref="AI56:AJ56"/>
    <mergeCell ref="T55:V55"/>
    <mergeCell ref="W55:Y55"/>
    <mergeCell ref="Z55:AA55"/>
    <mergeCell ref="AB55:AC55"/>
    <mergeCell ref="AD55:AF55"/>
    <mergeCell ref="AG55:AH55"/>
    <mergeCell ref="Z54:AA54"/>
    <mergeCell ref="AB54:AC54"/>
    <mergeCell ref="AD54:AF54"/>
    <mergeCell ref="AG54:AH54"/>
    <mergeCell ref="AI54:AJ54"/>
    <mergeCell ref="B55:D55"/>
    <mergeCell ref="G55:I55"/>
    <mergeCell ref="K55:M55"/>
    <mergeCell ref="N55:P55"/>
    <mergeCell ref="Q55:S55"/>
    <mergeCell ref="B62:AJ62"/>
    <mergeCell ref="B63:AJ63"/>
    <mergeCell ref="B64:D64"/>
    <mergeCell ref="E64:F64"/>
    <mergeCell ref="G64:I64"/>
    <mergeCell ref="J64:M64"/>
    <mergeCell ref="N64:P64"/>
    <mergeCell ref="Q64:V64"/>
    <mergeCell ref="W64:Y64"/>
    <mergeCell ref="Z64:AC64"/>
    <mergeCell ref="AD58:AH58"/>
    <mergeCell ref="AI58:AJ58"/>
    <mergeCell ref="B59:AG59"/>
    <mergeCell ref="AH59:AJ59"/>
    <mergeCell ref="B60:AJ60"/>
    <mergeCell ref="B61:AJ61"/>
    <mergeCell ref="AB57:AC57"/>
    <mergeCell ref="AD57:AH57"/>
    <mergeCell ref="AI57:AJ57"/>
    <mergeCell ref="B58:E58"/>
    <mergeCell ref="G58:J58"/>
    <mergeCell ref="K58:M58"/>
    <mergeCell ref="N58:S58"/>
    <mergeCell ref="T58:V58"/>
    <mergeCell ref="W58:AA58"/>
    <mergeCell ref="AB58:AC58"/>
    <mergeCell ref="B57:E57"/>
    <mergeCell ref="G57:J57"/>
    <mergeCell ref="K57:M57"/>
    <mergeCell ref="N57:S57"/>
    <mergeCell ref="T57:V57"/>
    <mergeCell ref="W57:AA57"/>
    <mergeCell ref="W66:Y66"/>
    <mergeCell ref="Z66:AA66"/>
    <mergeCell ref="AB66:AC66"/>
    <mergeCell ref="AD66:AF66"/>
    <mergeCell ref="AG66:AH66"/>
    <mergeCell ref="AI66:AJ66"/>
    <mergeCell ref="AB65:AC65"/>
    <mergeCell ref="AD65:AF65"/>
    <mergeCell ref="AG65:AH65"/>
    <mergeCell ref="AI65:AJ65"/>
    <mergeCell ref="B66:D66"/>
    <mergeCell ref="G66:I66"/>
    <mergeCell ref="K66:M66"/>
    <mergeCell ref="N66:P66"/>
    <mergeCell ref="Q66:S66"/>
    <mergeCell ref="T66:V66"/>
    <mergeCell ref="AD64:AF64"/>
    <mergeCell ref="AG64:AJ64"/>
    <mergeCell ref="B65:D65"/>
    <mergeCell ref="G65:I65"/>
    <mergeCell ref="K65:M65"/>
    <mergeCell ref="N65:P65"/>
    <mergeCell ref="Q65:S65"/>
    <mergeCell ref="T65:V65"/>
    <mergeCell ref="W65:Y65"/>
    <mergeCell ref="Z65:AA65"/>
    <mergeCell ref="W68:Y68"/>
    <mergeCell ref="Z68:AA68"/>
    <mergeCell ref="AB68:AC68"/>
    <mergeCell ref="AD68:AF68"/>
    <mergeCell ref="AG68:AH68"/>
    <mergeCell ref="AI68:AJ68"/>
    <mergeCell ref="B68:D68"/>
    <mergeCell ref="G68:I68"/>
    <mergeCell ref="K68:M68"/>
    <mergeCell ref="N68:P68"/>
    <mergeCell ref="Q68:S68"/>
    <mergeCell ref="T68:V68"/>
    <mergeCell ref="W67:Y67"/>
    <mergeCell ref="Z67:AA67"/>
    <mergeCell ref="AB67:AC67"/>
    <mergeCell ref="AD67:AF67"/>
    <mergeCell ref="AG67:AH67"/>
    <mergeCell ref="AI67:AJ67"/>
    <mergeCell ref="B67:D67"/>
    <mergeCell ref="G67:I67"/>
    <mergeCell ref="K67:M67"/>
    <mergeCell ref="N67:P67"/>
    <mergeCell ref="Q67:S67"/>
    <mergeCell ref="T67:V67"/>
    <mergeCell ref="W70:Y70"/>
    <mergeCell ref="Z70:AA70"/>
    <mergeCell ref="AB70:AC70"/>
    <mergeCell ref="AD70:AF70"/>
    <mergeCell ref="AG70:AH70"/>
    <mergeCell ref="AI70:AJ70"/>
    <mergeCell ref="B70:D70"/>
    <mergeCell ref="G70:I70"/>
    <mergeCell ref="K70:M70"/>
    <mergeCell ref="N70:P70"/>
    <mergeCell ref="Q70:S70"/>
    <mergeCell ref="T70:V70"/>
    <mergeCell ref="W69:Y69"/>
    <mergeCell ref="Z69:AA69"/>
    <mergeCell ref="AB69:AC69"/>
    <mergeCell ref="AD69:AF69"/>
    <mergeCell ref="AG69:AH69"/>
    <mergeCell ref="AI69:AJ69"/>
    <mergeCell ref="B69:D69"/>
    <mergeCell ref="G69:I69"/>
    <mergeCell ref="K69:M69"/>
    <mergeCell ref="N69:P69"/>
    <mergeCell ref="Q69:S69"/>
    <mergeCell ref="T69:V69"/>
    <mergeCell ref="W72:Y72"/>
    <mergeCell ref="Z72:AA72"/>
    <mergeCell ref="AB72:AC72"/>
    <mergeCell ref="AD72:AF72"/>
    <mergeCell ref="AG72:AH72"/>
    <mergeCell ref="AI72:AJ72"/>
    <mergeCell ref="B72:D72"/>
    <mergeCell ref="G72:I72"/>
    <mergeCell ref="K72:M72"/>
    <mergeCell ref="N72:P72"/>
    <mergeCell ref="Q72:S72"/>
    <mergeCell ref="T72:V72"/>
    <mergeCell ref="W71:Y71"/>
    <mergeCell ref="Z71:AA71"/>
    <mergeCell ref="AB71:AC71"/>
    <mergeCell ref="AD71:AF71"/>
    <mergeCell ref="AG71:AH71"/>
    <mergeCell ref="AI71:AJ71"/>
    <mergeCell ref="B71:D71"/>
    <mergeCell ref="G71:I71"/>
    <mergeCell ref="K71:M71"/>
    <mergeCell ref="N71:P71"/>
    <mergeCell ref="Q71:S71"/>
    <mergeCell ref="T71:V71"/>
    <mergeCell ref="W74:Y74"/>
    <mergeCell ref="Z74:AA74"/>
    <mergeCell ref="AB74:AC74"/>
    <mergeCell ref="AD74:AF74"/>
    <mergeCell ref="AG74:AH74"/>
    <mergeCell ref="AI74:AJ74"/>
    <mergeCell ref="B74:D74"/>
    <mergeCell ref="G74:I74"/>
    <mergeCell ref="K74:M74"/>
    <mergeCell ref="N74:P74"/>
    <mergeCell ref="Q74:S74"/>
    <mergeCell ref="T74:V74"/>
    <mergeCell ref="W73:Y73"/>
    <mergeCell ref="Z73:AA73"/>
    <mergeCell ref="AB73:AC73"/>
    <mergeCell ref="AD73:AF73"/>
    <mergeCell ref="AG73:AH73"/>
    <mergeCell ref="AI73:AJ73"/>
    <mergeCell ref="B73:D73"/>
    <mergeCell ref="G73:I73"/>
    <mergeCell ref="K73:M73"/>
    <mergeCell ref="N73:P73"/>
    <mergeCell ref="Q73:S73"/>
    <mergeCell ref="T73:V73"/>
    <mergeCell ref="AB76:AC76"/>
    <mergeCell ref="AD76:AH76"/>
    <mergeCell ref="AI76:AJ76"/>
    <mergeCell ref="B77:E77"/>
    <mergeCell ref="G77:J77"/>
    <mergeCell ref="K77:M77"/>
    <mergeCell ref="N77:S77"/>
    <mergeCell ref="T77:V77"/>
    <mergeCell ref="W77:AA77"/>
    <mergeCell ref="AB77:AC77"/>
    <mergeCell ref="B76:E76"/>
    <mergeCell ref="G76:J76"/>
    <mergeCell ref="K76:M76"/>
    <mergeCell ref="N76:S76"/>
    <mergeCell ref="T76:V76"/>
    <mergeCell ref="W76:AA76"/>
    <mergeCell ref="W75:Y75"/>
    <mergeCell ref="Z75:AA75"/>
    <mergeCell ref="AB75:AC75"/>
    <mergeCell ref="AD75:AF75"/>
    <mergeCell ref="AG75:AH75"/>
    <mergeCell ref="AI75:AJ75"/>
    <mergeCell ref="B75:D75"/>
    <mergeCell ref="G75:I75"/>
    <mergeCell ref="K75:M75"/>
    <mergeCell ref="N75:P75"/>
    <mergeCell ref="Q75:S75"/>
    <mergeCell ref="T75:V75"/>
    <mergeCell ref="AI78:AJ78"/>
    <mergeCell ref="B79:AJ79"/>
    <mergeCell ref="B80:D80"/>
    <mergeCell ref="E80:F80"/>
    <mergeCell ref="G80:I80"/>
    <mergeCell ref="J80:M80"/>
    <mergeCell ref="N80:P80"/>
    <mergeCell ref="Q80:V80"/>
    <mergeCell ref="W80:Y80"/>
    <mergeCell ref="Z80:AC80"/>
    <mergeCell ref="AD77:AH77"/>
    <mergeCell ref="AI77:AJ77"/>
    <mergeCell ref="B78:E78"/>
    <mergeCell ref="G78:J78"/>
    <mergeCell ref="K78:M78"/>
    <mergeCell ref="N78:S78"/>
    <mergeCell ref="T78:V78"/>
    <mergeCell ref="W78:AA78"/>
    <mergeCell ref="AB78:AC78"/>
    <mergeCell ref="AD78:AH78"/>
    <mergeCell ref="AB81:AC81"/>
    <mergeCell ref="AD81:AF81"/>
    <mergeCell ref="AG81:AH81"/>
    <mergeCell ref="AI81:AJ81"/>
    <mergeCell ref="B82:D82"/>
    <mergeCell ref="G82:I82"/>
    <mergeCell ref="K82:M82"/>
    <mergeCell ref="N82:P82"/>
    <mergeCell ref="Q82:S82"/>
    <mergeCell ref="T82:V82"/>
    <mergeCell ref="AD80:AF80"/>
    <mergeCell ref="AG80:AJ80"/>
    <mergeCell ref="B81:D81"/>
    <mergeCell ref="G81:I81"/>
    <mergeCell ref="K81:M81"/>
    <mergeCell ref="N81:P81"/>
    <mergeCell ref="Q81:S81"/>
    <mergeCell ref="T81:V81"/>
    <mergeCell ref="W81:Y81"/>
    <mergeCell ref="Z81:AA81"/>
    <mergeCell ref="W83:Y83"/>
    <mergeCell ref="Z83:AA83"/>
    <mergeCell ref="AB83:AC83"/>
    <mergeCell ref="AD83:AF83"/>
    <mergeCell ref="AG83:AH83"/>
    <mergeCell ref="AI83:AJ83"/>
    <mergeCell ref="B83:D83"/>
    <mergeCell ref="G83:I83"/>
    <mergeCell ref="K83:M83"/>
    <mergeCell ref="N83:P83"/>
    <mergeCell ref="Q83:S83"/>
    <mergeCell ref="T83:V83"/>
    <mergeCell ref="W82:Y82"/>
    <mergeCell ref="Z82:AA82"/>
    <mergeCell ref="AB82:AC82"/>
    <mergeCell ref="AD82:AF82"/>
    <mergeCell ref="AG82:AH82"/>
    <mergeCell ref="AI82:AJ82"/>
    <mergeCell ref="W85:Y85"/>
    <mergeCell ref="Z85:AA85"/>
    <mergeCell ref="AB85:AC85"/>
    <mergeCell ref="AD85:AF85"/>
    <mergeCell ref="AG85:AH85"/>
    <mergeCell ref="AI85:AJ85"/>
    <mergeCell ref="B85:D85"/>
    <mergeCell ref="G85:I85"/>
    <mergeCell ref="K85:M85"/>
    <mergeCell ref="N85:P85"/>
    <mergeCell ref="Q85:S85"/>
    <mergeCell ref="T85:V85"/>
    <mergeCell ref="W84:Y84"/>
    <mergeCell ref="Z84:AA84"/>
    <mergeCell ref="AB84:AC84"/>
    <mergeCell ref="AD84:AF84"/>
    <mergeCell ref="AG84:AH84"/>
    <mergeCell ref="AI84:AJ84"/>
    <mergeCell ref="B84:D84"/>
    <mergeCell ref="G84:I84"/>
    <mergeCell ref="K84:M84"/>
    <mergeCell ref="N84:P84"/>
    <mergeCell ref="Q84:S84"/>
    <mergeCell ref="T84:V84"/>
    <mergeCell ref="W87:Y87"/>
    <mergeCell ref="Z87:AA87"/>
    <mergeCell ref="AB87:AC87"/>
    <mergeCell ref="AD87:AF87"/>
    <mergeCell ref="AG87:AH87"/>
    <mergeCell ref="AI87:AJ87"/>
    <mergeCell ref="B87:D87"/>
    <mergeCell ref="G87:I87"/>
    <mergeCell ref="K87:M87"/>
    <mergeCell ref="N87:P87"/>
    <mergeCell ref="Q87:S87"/>
    <mergeCell ref="T87:V87"/>
    <mergeCell ref="W86:Y86"/>
    <mergeCell ref="Z86:AA86"/>
    <mergeCell ref="AB86:AC86"/>
    <mergeCell ref="AD86:AF86"/>
    <mergeCell ref="AG86:AH86"/>
    <mergeCell ref="AI86:AJ86"/>
    <mergeCell ref="B86:D86"/>
    <mergeCell ref="G86:I86"/>
    <mergeCell ref="K86:M86"/>
    <mergeCell ref="N86:P86"/>
    <mergeCell ref="Q86:S86"/>
    <mergeCell ref="T86:V86"/>
    <mergeCell ref="W89:Y89"/>
    <mergeCell ref="Z89:AA89"/>
    <mergeCell ref="AB89:AC89"/>
    <mergeCell ref="AD89:AF89"/>
    <mergeCell ref="AG89:AH89"/>
    <mergeCell ref="AI89:AJ89"/>
    <mergeCell ref="B89:D89"/>
    <mergeCell ref="G89:I89"/>
    <mergeCell ref="K89:M89"/>
    <mergeCell ref="N89:P89"/>
    <mergeCell ref="Q89:S89"/>
    <mergeCell ref="T89:V89"/>
    <mergeCell ref="W88:Y88"/>
    <mergeCell ref="Z88:AA88"/>
    <mergeCell ref="AB88:AC88"/>
    <mergeCell ref="AD88:AF88"/>
    <mergeCell ref="AG88:AH88"/>
    <mergeCell ref="AI88:AJ88"/>
    <mergeCell ref="B88:D88"/>
    <mergeCell ref="G88:I88"/>
    <mergeCell ref="K88:M88"/>
    <mergeCell ref="N88:P88"/>
    <mergeCell ref="Q88:S88"/>
    <mergeCell ref="T88:V88"/>
    <mergeCell ref="W91:Y91"/>
    <mergeCell ref="Z91:AA91"/>
    <mergeCell ref="AB91:AC91"/>
    <mergeCell ref="AD91:AF91"/>
    <mergeCell ref="AG91:AH91"/>
    <mergeCell ref="AI91:AJ91"/>
    <mergeCell ref="B91:D91"/>
    <mergeCell ref="G91:I91"/>
    <mergeCell ref="K91:M91"/>
    <mergeCell ref="N91:P91"/>
    <mergeCell ref="Q91:S91"/>
    <mergeCell ref="T91:V91"/>
    <mergeCell ref="W90:Y90"/>
    <mergeCell ref="Z90:AA90"/>
    <mergeCell ref="AB90:AC90"/>
    <mergeCell ref="AD90:AF90"/>
    <mergeCell ref="AG90:AH90"/>
    <mergeCell ref="AI90:AJ90"/>
    <mergeCell ref="B90:D90"/>
    <mergeCell ref="G90:I90"/>
    <mergeCell ref="K90:M90"/>
    <mergeCell ref="N90:P90"/>
    <mergeCell ref="Q90:S90"/>
    <mergeCell ref="T90:V90"/>
    <mergeCell ref="AI94:AJ94"/>
    <mergeCell ref="B95:AG95"/>
    <mergeCell ref="AH95:AJ95"/>
    <mergeCell ref="B96:AJ96"/>
    <mergeCell ref="B97:AJ97"/>
    <mergeCell ref="B98:AJ98"/>
    <mergeCell ref="AD93:AH93"/>
    <mergeCell ref="AI93:AJ93"/>
    <mergeCell ref="B94:E94"/>
    <mergeCell ref="G94:J94"/>
    <mergeCell ref="K94:M94"/>
    <mergeCell ref="N94:S94"/>
    <mergeCell ref="T94:V94"/>
    <mergeCell ref="W94:AA94"/>
    <mergeCell ref="AB94:AC94"/>
    <mergeCell ref="AD94:AH94"/>
    <mergeCell ref="AB92:AC92"/>
    <mergeCell ref="AD92:AH92"/>
    <mergeCell ref="AI92:AJ92"/>
    <mergeCell ref="B93:E93"/>
    <mergeCell ref="G93:J93"/>
    <mergeCell ref="K93:M93"/>
    <mergeCell ref="N93:S93"/>
    <mergeCell ref="T93:V93"/>
    <mergeCell ref="W93:AA93"/>
    <mergeCell ref="AB93:AC93"/>
    <mergeCell ref="B92:E92"/>
    <mergeCell ref="G92:J92"/>
    <mergeCell ref="K92:M92"/>
    <mergeCell ref="N92:S92"/>
    <mergeCell ref="T92:V92"/>
    <mergeCell ref="W92:AA92"/>
    <mergeCell ref="AG100:AJ100"/>
    <mergeCell ref="B101:D101"/>
    <mergeCell ref="G101:I101"/>
    <mergeCell ref="K101:M101"/>
    <mergeCell ref="N101:P101"/>
    <mergeCell ref="Q101:S101"/>
    <mergeCell ref="T101:V101"/>
    <mergeCell ref="W101:Y101"/>
    <mergeCell ref="Z101:AA101"/>
    <mergeCell ref="AB101:AC101"/>
    <mergeCell ref="B99:AJ99"/>
    <mergeCell ref="B100:D100"/>
    <mergeCell ref="E100:F100"/>
    <mergeCell ref="G100:I100"/>
    <mergeCell ref="J100:M100"/>
    <mergeCell ref="N100:P100"/>
    <mergeCell ref="Q100:V100"/>
    <mergeCell ref="W100:Y100"/>
    <mergeCell ref="Z100:AC100"/>
    <mergeCell ref="AD100:AF100"/>
    <mergeCell ref="Z102:AA102"/>
    <mergeCell ref="AB102:AC102"/>
    <mergeCell ref="AD102:AF102"/>
    <mergeCell ref="AG102:AH102"/>
    <mergeCell ref="AI102:AJ102"/>
    <mergeCell ref="B103:D103"/>
    <mergeCell ref="G103:I103"/>
    <mergeCell ref="K103:M103"/>
    <mergeCell ref="N103:P103"/>
    <mergeCell ref="Q103:S103"/>
    <mergeCell ref="AD101:AF101"/>
    <mergeCell ref="AG101:AH101"/>
    <mergeCell ref="AI101:AJ101"/>
    <mergeCell ref="B102:D102"/>
    <mergeCell ref="G102:I102"/>
    <mergeCell ref="K102:M102"/>
    <mergeCell ref="N102:P102"/>
    <mergeCell ref="Q102:S102"/>
    <mergeCell ref="T102:V102"/>
    <mergeCell ref="W102:Y102"/>
    <mergeCell ref="AD104:AF104"/>
    <mergeCell ref="AG104:AH104"/>
    <mergeCell ref="AI104:AJ104"/>
    <mergeCell ref="B105:D105"/>
    <mergeCell ref="G105:I105"/>
    <mergeCell ref="K105:M105"/>
    <mergeCell ref="N105:P105"/>
    <mergeCell ref="Q105:S105"/>
    <mergeCell ref="T105:V105"/>
    <mergeCell ref="W105:Y105"/>
    <mergeCell ref="AI103:AJ103"/>
    <mergeCell ref="B104:D104"/>
    <mergeCell ref="G104:I104"/>
    <mergeCell ref="K104:M104"/>
    <mergeCell ref="N104:P104"/>
    <mergeCell ref="Q104:S104"/>
    <mergeCell ref="T104:V104"/>
    <mergeCell ref="W104:Y104"/>
    <mergeCell ref="Z104:AA104"/>
    <mergeCell ref="AB104:AC104"/>
    <mergeCell ref="T103:V103"/>
    <mergeCell ref="W103:Y103"/>
    <mergeCell ref="Z103:AA103"/>
    <mergeCell ref="AB103:AC103"/>
    <mergeCell ref="AD103:AF103"/>
    <mergeCell ref="AG103:AH103"/>
    <mergeCell ref="AI106:AJ106"/>
    <mergeCell ref="B107:D107"/>
    <mergeCell ref="G107:I107"/>
    <mergeCell ref="K107:M107"/>
    <mergeCell ref="N107:P107"/>
    <mergeCell ref="Q107:S107"/>
    <mergeCell ref="T107:V107"/>
    <mergeCell ref="W107:Y107"/>
    <mergeCell ref="Z107:AA107"/>
    <mergeCell ref="AB107:AC107"/>
    <mergeCell ref="T106:V106"/>
    <mergeCell ref="W106:Y106"/>
    <mergeCell ref="Z106:AA106"/>
    <mergeCell ref="AB106:AC106"/>
    <mergeCell ref="AD106:AF106"/>
    <mergeCell ref="AG106:AH106"/>
    <mergeCell ref="Z105:AA105"/>
    <mergeCell ref="AB105:AC105"/>
    <mergeCell ref="AD105:AF105"/>
    <mergeCell ref="AG105:AH105"/>
    <mergeCell ref="AI105:AJ105"/>
    <mergeCell ref="B106:D106"/>
    <mergeCell ref="G106:I106"/>
    <mergeCell ref="K106:M106"/>
    <mergeCell ref="N106:P106"/>
    <mergeCell ref="Q106:S106"/>
    <mergeCell ref="Z108:AA108"/>
    <mergeCell ref="AB108:AC108"/>
    <mergeCell ref="AD108:AF108"/>
    <mergeCell ref="AG108:AH108"/>
    <mergeCell ref="AI108:AJ108"/>
    <mergeCell ref="B109:D109"/>
    <mergeCell ref="G109:I109"/>
    <mergeCell ref="K109:M109"/>
    <mergeCell ref="N109:P109"/>
    <mergeCell ref="Q109:S109"/>
    <mergeCell ref="AD107:AF107"/>
    <mergeCell ref="AG107:AH107"/>
    <mergeCell ref="AI107:AJ107"/>
    <mergeCell ref="B108:D108"/>
    <mergeCell ref="G108:I108"/>
    <mergeCell ref="K108:M108"/>
    <mergeCell ref="N108:P108"/>
    <mergeCell ref="Q108:S108"/>
    <mergeCell ref="T108:V108"/>
    <mergeCell ref="W108:Y108"/>
    <mergeCell ref="AD110:AF110"/>
    <mergeCell ref="AG110:AH110"/>
    <mergeCell ref="AI110:AJ110"/>
    <mergeCell ref="B111:D111"/>
    <mergeCell ref="G111:I111"/>
    <mergeCell ref="K111:M111"/>
    <mergeCell ref="N111:P111"/>
    <mergeCell ref="Q111:S111"/>
    <mergeCell ref="T111:V111"/>
    <mergeCell ref="W111:Y111"/>
    <mergeCell ref="AI109:AJ109"/>
    <mergeCell ref="B110:D110"/>
    <mergeCell ref="G110:I110"/>
    <mergeCell ref="K110:M110"/>
    <mergeCell ref="N110:P110"/>
    <mergeCell ref="Q110:S110"/>
    <mergeCell ref="T110:V110"/>
    <mergeCell ref="W110:Y110"/>
    <mergeCell ref="Z110:AA110"/>
    <mergeCell ref="AB110:AC110"/>
    <mergeCell ref="T109:V109"/>
    <mergeCell ref="W109:Y109"/>
    <mergeCell ref="Z109:AA109"/>
    <mergeCell ref="AB109:AC109"/>
    <mergeCell ref="AD109:AF109"/>
    <mergeCell ref="AG109:AH109"/>
    <mergeCell ref="W112:AA112"/>
    <mergeCell ref="AB112:AC112"/>
    <mergeCell ref="AD112:AH112"/>
    <mergeCell ref="AI112:AJ112"/>
    <mergeCell ref="B113:E113"/>
    <mergeCell ref="G113:J113"/>
    <mergeCell ref="K113:M113"/>
    <mergeCell ref="N113:S113"/>
    <mergeCell ref="T113:V113"/>
    <mergeCell ref="W113:AA113"/>
    <mergeCell ref="Z111:AA111"/>
    <mergeCell ref="AB111:AC111"/>
    <mergeCell ref="AD111:AF111"/>
    <mergeCell ref="AG111:AH111"/>
    <mergeCell ref="AI111:AJ111"/>
    <mergeCell ref="B112:E112"/>
    <mergeCell ref="G112:J112"/>
    <mergeCell ref="K112:M112"/>
    <mergeCell ref="N112:S112"/>
    <mergeCell ref="T112:V112"/>
    <mergeCell ref="AD114:AH114"/>
    <mergeCell ref="AI114:AJ114"/>
    <mergeCell ref="B131:AJ131"/>
    <mergeCell ref="B132:D132"/>
    <mergeCell ref="E132:F132"/>
    <mergeCell ref="G132:I132"/>
    <mergeCell ref="J132:M132"/>
    <mergeCell ref="N132:P132"/>
    <mergeCell ref="Q132:V132"/>
    <mergeCell ref="W132:Y132"/>
    <mergeCell ref="AB113:AC113"/>
    <mergeCell ref="AD113:AH113"/>
    <mergeCell ref="AI113:AJ113"/>
    <mergeCell ref="B114:E114"/>
    <mergeCell ref="G114:J114"/>
    <mergeCell ref="K114:M114"/>
    <mergeCell ref="N114:S114"/>
    <mergeCell ref="T114:V114"/>
    <mergeCell ref="W114:AA114"/>
    <mergeCell ref="AB114:AC114"/>
    <mergeCell ref="B117:D117"/>
    <mergeCell ref="G117:I117"/>
    <mergeCell ref="K117:M117"/>
    <mergeCell ref="N117:P117"/>
    <mergeCell ref="Q117:S117"/>
    <mergeCell ref="T117:V117"/>
    <mergeCell ref="W117:Y117"/>
    <mergeCell ref="Z117:AA117"/>
    <mergeCell ref="AB117:AC117"/>
    <mergeCell ref="AD117:AF117"/>
    <mergeCell ref="AG117:AH117"/>
    <mergeCell ref="AI117:AJ117"/>
    <mergeCell ref="Z133:AA133"/>
    <mergeCell ref="AB133:AC133"/>
    <mergeCell ref="AD133:AF133"/>
    <mergeCell ref="AG133:AH133"/>
    <mergeCell ref="AI133:AJ133"/>
    <mergeCell ref="B134:D134"/>
    <mergeCell ref="G134:I134"/>
    <mergeCell ref="K134:M134"/>
    <mergeCell ref="N134:P134"/>
    <mergeCell ref="Q134:S134"/>
    <mergeCell ref="Z132:AC132"/>
    <mergeCell ref="AD132:AF132"/>
    <mergeCell ref="AG132:AJ132"/>
    <mergeCell ref="B133:D133"/>
    <mergeCell ref="G133:I133"/>
    <mergeCell ref="K133:M133"/>
    <mergeCell ref="N133:P133"/>
    <mergeCell ref="Q133:S133"/>
    <mergeCell ref="T133:V133"/>
    <mergeCell ref="W133:Y133"/>
    <mergeCell ref="AD135:AF135"/>
    <mergeCell ref="AG135:AH135"/>
    <mergeCell ref="AI135:AJ135"/>
    <mergeCell ref="B136:D136"/>
    <mergeCell ref="G136:I136"/>
    <mergeCell ref="K136:M136"/>
    <mergeCell ref="N136:P136"/>
    <mergeCell ref="Q136:S136"/>
    <mergeCell ref="T136:V136"/>
    <mergeCell ref="W136:Y136"/>
    <mergeCell ref="AI134:AJ134"/>
    <mergeCell ref="B135:D135"/>
    <mergeCell ref="G135:I135"/>
    <mergeCell ref="K135:M135"/>
    <mergeCell ref="N135:P135"/>
    <mergeCell ref="Q135:S135"/>
    <mergeCell ref="T135:V135"/>
    <mergeCell ref="W135:Y135"/>
    <mergeCell ref="Z135:AA135"/>
    <mergeCell ref="AB135:AC135"/>
    <mergeCell ref="T134:V134"/>
    <mergeCell ref="W134:Y134"/>
    <mergeCell ref="Z134:AA134"/>
    <mergeCell ref="AB134:AC134"/>
    <mergeCell ref="AD134:AF134"/>
    <mergeCell ref="AG134:AH134"/>
    <mergeCell ref="AI137:AJ137"/>
    <mergeCell ref="B138:D138"/>
    <mergeCell ref="G138:I138"/>
    <mergeCell ref="K138:M138"/>
    <mergeCell ref="N138:P138"/>
    <mergeCell ref="Q138:S138"/>
    <mergeCell ref="T138:V138"/>
    <mergeCell ref="W138:Y138"/>
    <mergeCell ref="Z138:AA138"/>
    <mergeCell ref="AB138:AC138"/>
    <mergeCell ref="T137:V137"/>
    <mergeCell ref="W137:Y137"/>
    <mergeCell ref="Z137:AA137"/>
    <mergeCell ref="AB137:AC137"/>
    <mergeCell ref="AD137:AF137"/>
    <mergeCell ref="AG137:AH137"/>
    <mergeCell ref="Z136:AA136"/>
    <mergeCell ref="AB136:AC136"/>
    <mergeCell ref="AD136:AF136"/>
    <mergeCell ref="AG136:AH136"/>
    <mergeCell ref="AI136:AJ136"/>
    <mergeCell ref="B137:D137"/>
    <mergeCell ref="G137:I137"/>
    <mergeCell ref="K137:M137"/>
    <mergeCell ref="N137:P137"/>
    <mergeCell ref="Q137:S137"/>
    <mergeCell ref="Z139:AA139"/>
    <mergeCell ref="AB139:AC139"/>
    <mergeCell ref="AD139:AF139"/>
    <mergeCell ref="AG139:AH139"/>
    <mergeCell ref="AI139:AJ139"/>
    <mergeCell ref="B140:D140"/>
    <mergeCell ref="G140:I140"/>
    <mergeCell ref="K140:M140"/>
    <mergeCell ref="N140:P140"/>
    <mergeCell ref="Q140:S140"/>
    <mergeCell ref="AD138:AF138"/>
    <mergeCell ref="AG138:AH138"/>
    <mergeCell ref="AI138:AJ138"/>
    <mergeCell ref="B139:D139"/>
    <mergeCell ref="G139:I139"/>
    <mergeCell ref="K139:M139"/>
    <mergeCell ref="N139:P139"/>
    <mergeCell ref="Q139:S139"/>
    <mergeCell ref="T139:V139"/>
    <mergeCell ref="W139:Y139"/>
    <mergeCell ref="AD141:AF141"/>
    <mergeCell ref="AG141:AH141"/>
    <mergeCell ref="AI141:AJ141"/>
    <mergeCell ref="B142:D142"/>
    <mergeCell ref="G142:I142"/>
    <mergeCell ref="K142:M142"/>
    <mergeCell ref="N142:P142"/>
    <mergeCell ref="Q142:S142"/>
    <mergeCell ref="T142:V142"/>
    <mergeCell ref="W142:Y142"/>
    <mergeCell ref="AI140:AJ140"/>
    <mergeCell ref="B141:D141"/>
    <mergeCell ref="G141:I141"/>
    <mergeCell ref="K141:M141"/>
    <mergeCell ref="N141:P141"/>
    <mergeCell ref="Q141:S141"/>
    <mergeCell ref="T141:V141"/>
    <mergeCell ref="W141:Y141"/>
    <mergeCell ref="Z141:AA141"/>
    <mergeCell ref="AB141:AC141"/>
    <mergeCell ref="T140:V140"/>
    <mergeCell ref="W140:Y140"/>
    <mergeCell ref="Z140:AA140"/>
    <mergeCell ref="AB140:AC140"/>
    <mergeCell ref="AD140:AF140"/>
    <mergeCell ref="AG140:AH140"/>
    <mergeCell ref="AI143:AJ143"/>
    <mergeCell ref="B144:E144"/>
    <mergeCell ref="G144:J144"/>
    <mergeCell ref="K144:M144"/>
    <mergeCell ref="N144:S144"/>
    <mergeCell ref="T144:V144"/>
    <mergeCell ref="W144:AA144"/>
    <mergeCell ref="AB144:AC144"/>
    <mergeCell ref="AD144:AH144"/>
    <mergeCell ref="AI144:AJ144"/>
    <mergeCell ref="T143:V143"/>
    <mergeCell ref="W143:Y143"/>
    <mergeCell ref="Z143:AA143"/>
    <mergeCell ref="AB143:AC143"/>
    <mergeCell ref="AD143:AF143"/>
    <mergeCell ref="AG143:AH143"/>
    <mergeCell ref="Z142:AA142"/>
    <mergeCell ref="AB142:AC142"/>
    <mergeCell ref="AD142:AF142"/>
    <mergeCell ref="AG142:AH142"/>
    <mergeCell ref="AI142:AJ142"/>
    <mergeCell ref="B143:D143"/>
    <mergeCell ref="G143:I143"/>
    <mergeCell ref="K143:M143"/>
    <mergeCell ref="N143:P143"/>
    <mergeCell ref="Q143:S143"/>
    <mergeCell ref="B150:AJ150"/>
    <mergeCell ref="B151:AJ151"/>
    <mergeCell ref="B152:D152"/>
    <mergeCell ref="E152:F152"/>
    <mergeCell ref="G152:I152"/>
    <mergeCell ref="J152:M152"/>
    <mergeCell ref="N152:P152"/>
    <mergeCell ref="Q152:V152"/>
    <mergeCell ref="W152:Y152"/>
    <mergeCell ref="Z152:AC152"/>
    <mergeCell ref="AD146:AH146"/>
    <mergeCell ref="AI146:AJ146"/>
    <mergeCell ref="B147:AG147"/>
    <mergeCell ref="AH147:AJ147"/>
    <mergeCell ref="B148:AJ148"/>
    <mergeCell ref="B149:AJ149"/>
    <mergeCell ref="AB145:AC145"/>
    <mergeCell ref="AD145:AH145"/>
    <mergeCell ref="AI145:AJ145"/>
    <mergeCell ref="B146:E146"/>
    <mergeCell ref="G146:J146"/>
    <mergeCell ref="K146:M146"/>
    <mergeCell ref="N146:S146"/>
    <mergeCell ref="T146:V146"/>
    <mergeCell ref="W146:AA146"/>
    <mergeCell ref="AB146:AC146"/>
    <mergeCell ref="B145:E145"/>
    <mergeCell ref="G145:J145"/>
    <mergeCell ref="K145:M145"/>
    <mergeCell ref="N145:S145"/>
    <mergeCell ref="T145:V145"/>
    <mergeCell ref="W145:AA145"/>
    <mergeCell ref="W154:Y154"/>
    <mergeCell ref="Z154:AA154"/>
    <mergeCell ref="AB154:AC154"/>
    <mergeCell ref="AD154:AF154"/>
    <mergeCell ref="AG154:AH154"/>
    <mergeCell ref="AI154:AJ154"/>
    <mergeCell ref="AB153:AC153"/>
    <mergeCell ref="AD153:AF153"/>
    <mergeCell ref="AG153:AH153"/>
    <mergeCell ref="AI153:AJ153"/>
    <mergeCell ref="B154:D154"/>
    <mergeCell ref="G154:I154"/>
    <mergeCell ref="K154:M154"/>
    <mergeCell ref="N154:P154"/>
    <mergeCell ref="Q154:S154"/>
    <mergeCell ref="T154:V154"/>
    <mergeCell ref="AD152:AF152"/>
    <mergeCell ref="AG152:AJ152"/>
    <mergeCell ref="B153:D153"/>
    <mergeCell ref="G153:I153"/>
    <mergeCell ref="K153:M153"/>
    <mergeCell ref="N153:P153"/>
    <mergeCell ref="Q153:S153"/>
    <mergeCell ref="T153:V153"/>
    <mergeCell ref="W153:Y153"/>
    <mergeCell ref="Z153:AA153"/>
    <mergeCell ref="W156:Y156"/>
    <mergeCell ref="Z156:AA156"/>
    <mergeCell ref="AB156:AC156"/>
    <mergeCell ref="AD156:AF156"/>
    <mergeCell ref="AG156:AH156"/>
    <mergeCell ref="AI156:AJ156"/>
    <mergeCell ref="B156:D156"/>
    <mergeCell ref="G156:I156"/>
    <mergeCell ref="K156:M156"/>
    <mergeCell ref="N156:P156"/>
    <mergeCell ref="Q156:S156"/>
    <mergeCell ref="T156:V156"/>
    <mergeCell ref="W155:Y155"/>
    <mergeCell ref="Z155:AA155"/>
    <mergeCell ref="AB155:AC155"/>
    <mergeCell ref="AD155:AF155"/>
    <mergeCell ref="AG155:AH155"/>
    <mergeCell ref="AI155:AJ155"/>
    <mergeCell ref="B155:D155"/>
    <mergeCell ref="G155:I155"/>
    <mergeCell ref="K155:M155"/>
    <mergeCell ref="N155:P155"/>
    <mergeCell ref="Q155:S155"/>
    <mergeCell ref="T155:V155"/>
    <mergeCell ref="W158:Y158"/>
    <mergeCell ref="Z158:AA158"/>
    <mergeCell ref="AB158:AC158"/>
    <mergeCell ref="AD158:AF158"/>
    <mergeCell ref="AG158:AH158"/>
    <mergeCell ref="AI158:AJ158"/>
    <mergeCell ref="B158:D158"/>
    <mergeCell ref="G158:I158"/>
    <mergeCell ref="K158:M158"/>
    <mergeCell ref="N158:P158"/>
    <mergeCell ref="Q158:S158"/>
    <mergeCell ref="T158:V158"/>
    <mergeCell ref="W157:Y157"/>
    <mergeCell ref="Z157:AA157"/>
    <mergeCell ref="AB157:AC157"/>
    <mergeCell ref="AD157:AF157"/>
    <mergeCell ref="AG157:AH157"/>
    <mergeCell ref="AI157:AJ157"/>
    <mergeCell ref="B157:D157"/>
    <mergeCell ref="G157:I157"/>
    <mergeCell ref="K157:M157"/>
    <mergeCell ref="N157:P157"/>
    <mergeCell ref="Q157:S157"/>
    <mergeCell ref="T157:V157"/>
    <mergeCell ref="W160:Y160"/>
    <mergeCell ref="Z160:AA160"/>
    <mergeCell ref="AB160:AC160"/>
    <mergeCell ref="AD160:AF160"/>
    <mergeCell ref="AG160:AH160"/>
    <mergeCell ref="AI160:AJ160"/>
    <mergeCell ref="B160:D160"/>
    <mergeCell ref="G160:I160"/>
    <mergeCell ref="K160:M160"/>
    <mergeCell ref="N160:P160"/>
    <mergeCell ref="Q160:S160"/>
    <mergeCell ref="T160:V160"/>
    <mergeCell ref="W159:Y159"/>
    <mergeCell ref="Z159:AA159"/>
    <mergeCell ref="AB159:AC159"/>
    <mergeCell ref="AD159:AF159"/>
    <mergeCell ref="AG159:AH159"/>
    <mergeCell ref="AI159:AJ159"/>
    <mergeCell ref="B159:D159"/>
    <mergeCell ref="G159:I159"/>
    <mergeCell ref="K159:M159"/>
    <mergeCell ref="N159:P159"/>
    <mergeCell ref="Q159:S159"/>
    <mergeCell ref="T159:V159"/>
    <mergeCell ref="W162:Y162"/>
    <mergeCell ref="Z162:AA162"/>
    <mergeCell ref="AB162:AC162"/>
    <mergeCell ref="AD162:AF162"/>
    <mergeCell ref="AG162:AH162"/>
    <mergeCell ref="AI162:AJ162"/>
    <mergeCell ref="B162:D162"/>
    <mergeCell ref="G162:I162"/>
    <mergeCell ref="K162:M162"/>
    <mergeCell ref="N162:P162"/>
    <mergeCell ref="Q162:S162"/>
    <mergeCell ref="T162:V162"/>
    <mergeCell ref="W161:Y161"/>
    <mergeCell ref="Z161:AA161"/>
    <mergeCell ref="AB161:AC161"/>
    <mergeCell ref="AD161:AF161"/>
    <mergeCell ref="AG161:AH161"/>
    <mergeCell ref="AI161:AJ161"/>
    <mergeCell ref="B161:D161"/>
    <mergeCell ref="G161:I161"/>
    <mergeCell ref="K161:M161"/>
    <mergeCell ref="N161:P161"/>
    <mergeCell ref="Q161:S161"/>
    <mergeCell ref="T161:V161"/>
    <mergeCell ref="AB164:AC164"/>
    <mergeCell ref="AD164:AH164"/>
    <mergeCell ref="AI164:AJ164"/>
    <mergeCell ref="B165:E165"/>
    <mergeCell ref="G165:J165"/>
    <mergeCell ref="K165:M165"/>
    <mergeCell ref="N165:S165"/>
    <mergeCell ref="T165:V165"/>
    <mergeCell ref="W165:AA165"/>
    <mergeCell ref="AB165:AC165"/>
    <mergeCell ref="B164:E164"/>
    <mergeCell ref="G164:J164"/>
    <mergeCell ref="K164:M164"/>
    <mergeCell ref="N164:S164"/>
    <mergeCell ref="T164:V164"/>
    <mergeCell ref="W164:AA164"/>
    <mergeCell ref="W163:Y163"/>
    <mergeCell ref="Z163:AA163"/>
    <mergeCell ref="AB163:AC163"/>
    <mergeCell ref="AD163:AF163"/>
    <mergeCell ref="AG163:AH163"/>
    <mergeCell ref="AI163:AJ163"/>
    <mergeCell ref="B163:D163"/>
    <mergeCell ref="G163:I163"/>
    <mergeCell ref="K163:M163"/>
    <mergeCell ref="N163:P163"/>
    <mergeCell ref="Q163:S163"/>
    <mergeCell ref="T163:V163"/>
    <mergeCell ref="AI166:AJ166"/>
    <mergeCell ref="B167:AJ167"/>
    <mergeCell ref="B168:D168"/>
    <mergeCell ref="E168:F168"/>
    <mergeCell ref="G168:I168"/>
    <mergeCell ref="J168:M168"/>
    <mergeCell ref="N168:P168"/>
    <mergeCell ref="Q168:V168"/>
    <mergeCell ref="W168:Y168"/>
    <mergeCell ref="Z168:AC168"/>
    <mergeCell ref="AD165:AH165"/>
    <mergeCell ref="AI165:AJ165"/>
    <mergeCell ref="B166:E166"/>
    <mergeCell ref="G166:J166"/>
    <mergeCell ref="K166:M166"/>
    <mergeCell ref="N166:S166"/>
    <mergeCell ref="T166:V166"/>
    <mergeCell ref="W166:AA166"/>
    <mergeCell ref="AB166:AC166"/>
    <mergeCell ref="AD166:AH166"/>
    <mergeCell ref="AB169:AC169"/>
    <mergeCell ref="AD169:AF169"/>
    <mergeCell ref="AG169:AH169"/>
    <mergeCell ref="AI169:AJ169"/>
    <mergeCell ref="B170:D170"/>
    <mergeCell ref="G170:I170"/>
    <mergeCell ref="K170:M170"/>
    <mergeCell ref="N170:P170"/>
    <mergeCell ref="Q170:S170"/>
    <mergeCell ref="T170:V170"/>
    <mergeCell ref="AD168:AF168"/>
    <mergeCell ref="AG168:AJ168"/>
    <mergeCell ref="B169:D169"/>
    <mergeCell ref="G169:I169"/>
    <mergeCell ref="K169:M169"/>
    <mergeCell ref="N169:P169"/>
    <mergeCell ref="Q169:S169"/>
    <mergeCell ref="T169:V169"/>
    <mergeCell ref="W169:Y169"/>
    <mergeCell ref="Z169:AA169"/>
    <mergeCell ref="W171:Y171"/>
    <mergeCell ref="Z171:AA171"/>
    <mergeCell ref="AB171:AC171"/>
    <mergeCell ref="AD171:AF171"/>
    <mergeCell ref="AG171:AH171"/>
    <mergeCell ref="AI171:AJ171"/>
    <mergeCell ref="B171:D171"/>
    <mergeCell ref="G171:I171"/>
    <mergeCell ref="K171:M171"/>
    <mergeCell ref="N171:P171"/>
    <mergeCell ref="Q171:S171"/>
    <mergeCell ref="T171:V171"/>
    <mergeCell ref="W170:Y170"/>
    <mergeCell ref="Z170:AA170"/>
    <mergeCell ref="AB170:AC170"/>
    <mergeCell ref="AD170:AF170"/>
    <mergeCell ref="AG170:AH170"/>
    <mergeCell ref="AI170:AJ170"/>
    <mergeCell ref="W173:Y173"/>
    <mergeCell ref="Z173:AA173"/>
    <mergeCell ref="AB173:AC173"/>
    <mergeCell ref="AD173:AF173"/>
    <mergeCell ref="AG173:AH173"/>
    <mergeCell ref="AI173:AJ173"/>
    <mergeCell ref="B173:D173"/>
    <mergeCell ref="G173:I173"/>
    <mergeCell ref="K173:M173"/>
    <mergeCell ref="N173:P173"/>
    <mergeCell ref="Q173:S173"/>
    <mergeCell ref="T173:V173"/>
    <mergeCell ref="W172:Y172"/>
    <mergeCell ref="Z172:AA172"/>
    <mergeCell ref="AB172:AC172"/>
    <mergeCell ref="AD172:AF172"/>
    <mergeCell ref="AG172:AH172"/>
    <mergeCell ref="AI172:AJ172"/>
    <mergeCell ref="B172:D172"/>
    <mergeCell ref="G172:I172"/>
    <mergeCell ref="K172:M172"/>
    <mergeCell ref="N172:P172"/>
    <mergeCell ref="Q172:S172"/>
    <mergeCell ref="T172:V172"/>
    <mergeCell ref="W175:Y175"/>
    <mergeCell ref="Z175:AA175"/>
    <mergeCell ref="AB175:AC175"/>
    <mergeCell ref="AD175:AF175"/>
    <mergeCell ref="AG175:AH175"/>
    <mergeCell ref="AI175:AJ175"/>
    <mergeCell ref="B175:D175"/>
    <mergeCell ref="G175:I175"/>
    <mergeCell ref="K175:M175"/>
    <mergeCell ref="N175:P175"/>
    <mergeCell ref="Q175:S175"/>
    <mergeCell ref="T175:V175"/>
    <mergeCell ref="W174:Y174"/>
    <mergeCell ref="Z174:AA174"/>
    <mergeCell ref="AB174:AC174"/>
    <mergeCell ref="AD174:AF174"/>
    <mergeCell ref="AG174:AH174"/>
    <mergeCell ref="AI174:AJ174"/>
    <mergeCell ref="B174:D174"/>
    <mergeCell ref="G174:I174"/>
    <mergeCell ref="K174:M174"/>
    <mergeCell ref="N174:P174"/>
    <mergeCell ref="Q174:S174"/>
    <mergeCell ref="T174:V174"/>
    <mergeCell ref="W177:Y177"/>
    <mergeCell ref="Z177:AA177"/>
    <mergeCell ref="AB177:AC177"/>
    <mergeCell ref="AD177:AF177"/>
    <mergeCell ref="AG177:AH177"/>
    <mergeCell ref="AI177:AJ177"/>
    <mergeCell ref="B177:D177"/>
    <mergeCell ref="G177:I177"/>
    <mergeCell ref="K177:M177"/>
    <mergeCell ref="N177:P177"/>
    <mergeCell ref="Q177:S177"/>
    <mergeCell ref="T177:V177"/>
    <mergeCell ref="W176:Y176"/>
    <mergeCell ref="Z176:AA176"/>
    <mergeCell ref="AB176:AC176"/>
    <mergeCell ref="AD176:AF176"/>
    <mergeCell ref="AG176:AH176"/>
    <mergeCell ref="AI176:AJ176"/>
    <mergeCell ref="B176:D176"/>
    <mergeCell ref="G176:I176"/>
    <mergeCell ref="K176:M176"/>
    <mergeCell ref="N176:P176"/>
    <mergeCell ref="Q176:S176"/>
    <mergeCell ref="T176:V176"/>
    <mergeCell ref="W179:Y179"/>
    <mergeCell ref="Z179:AA179"/>
    <mergeCell ref="AB179:AC179"/>
    <mergeCell ref="AD179:AF179"/>
    <mergeCell ref="AG179:AH179"/>
    <mergeCell ref="AI179:AJ179"/>
    <mergeCell ref="B179:D179"/>
    <mergeCell ref="G179:I179"/>
    <mergeCell ref="K179:M179"/>
    <mergeCell ref="N179:P179"/>
    <mergeCell ref="Q179:S179"/>
    <mergeCell ref="T179:V179"/>
    <mergeCell ref="W178:Y178"/>
    <mergeCell ref="Z178:AA178"/>
    <mergeCell ref="AB178:AC178"/>
    <mergeCell ref="AD178:AF178"/>
    <mergeCell ref="AG178:AH178"/>
    <mergeCell ref="AI178:AJ178"/>
    <mergeCell ref="B178:D178"/>
    <mergeCell ref="G178:I178"/>
    <mergeCell ref="K178:M178"/>
    <mergeCell ref="N178:P178"/>
    <mergeCell ref="Q178:S178"/>
    <mergeCell ref="T178:V178"/>
    <mergeCell ref="AI182:AJ182"/>
    <mergeCell ref="B183:AG183"/>
    <mergeCell ref="AH183:AJ183"/>
    <mergeCell ref="B184:AJ184"/>
    <mergeCell ref="B185:AJ185"/>
    <mergeCell ref="B186:AJ186"/>
    <mergeCell ref="AD181:AH181"/>
    <mergeCell ref="AI181:AJ181"/>
    <mergeCell ref="B182:E182"/>
    <mergeCell ref="G182:J182"/>
    <mergeCell ref="K182:M182"/>
    <mergeCell ref="N182:S182"/>
    <mergeCell ref="T182:V182"/>
    <mergeCell ref="W182:AA182"/>
    <mergeCell ref="AB182:AC182"/>
    <mergeCell ref="AD182:AH182"/>
    <mergeCell ref="AB180:AC180"/>
    <mergeCell ref="AD180:AH180"/>
    <mergeCell ref="AI180:AJ180"/>
    <mergeCell ref="B181:E181"/>
    <mergeCell ref="G181:J181"/>
    <mergeCell ref="K181:M181"/>
    <mergeCell ref="N181:S181"/>
    <mergeCell ref="T181:V181"/>
    <mergeCell ref="W181:AA181"/>
    <mergeCell ref="AB181:AC181"/>
    <mergeCell ref="B180:E180"/>
    <mergeCell ref="G180:J180"/>
    <mergeCell ref="K180:M180"/>
    <mergeCell ref="N180:S180"/>
    <mergeCell ref="T180:V180"/>
    <mergeCell ref="W180:AA180"/>
    <mergeCell ref="AG188:AJ188"/>
    <mergeCell ref="B189:D189"/>
    <mergeCell ref="G189:I189"/>
    <mergeCell ref="K189:M189"/>
    <mergeCell ref="N189:P189"/>
    <mergeCell ref="Q189:S189"/>
    <mergeCell ref="T189:V189"/>
    <mergeCell ref="W189:Y189"/>
    <mergeCell ref="Z189:AA189"/>
    <mergeCell ref="AB189:AC189"/>
    <mergeCell ref="B187:AJ187"/>
    <mergeCell ref="B188:D188"/>
    <mergeCell ref="E188:F188"/>
    <mergeCell ref="G188:I188"/>
    <mergeCell ref="J188:M188"/>
    <mergeCell ref="N188:P188"/>
    <mergeCell ref="Q188:V188"/>
    <mergeCell ref="W188:Y188"/>
    <mergeCell ref="Z188:AC188"/>
    <mergeCell ref="AD188:AF188"/>
    <mergeCell ref="Z190:AA190"/>
    <mergeCell ref="AB190:AC190"/>
    <mergeCell ref="AD190:AF190"/>
    <mergeCell ref="AG190:AH190"/>
    <mergeCell ref="AI190:AJ190"/>
    <mergeCell ref="B191:D191"/>
    <mergeCell ref="G191:I191"/>
    <mergeCell ref="K191:M191"/>
    <mergeCell ref="N191:P191"/>
    <mergeCell ref="Q191:S191"/>
    <mergeCell ref="AD189:AF189"/>
    <mergeCell ref="AG189:AH189"/>
    <mergeCell ref="AI189:AJ189"/>
    <mergeCell ref="B190:D190"/>
    <mergeCell ref="G190:I190"/>
    <mergeCell ref="K190:M190"/>
    <mergeCell ref="N190:P190"/>
    <mergeCell ref="Q190:S190"/>
    <mergeCell ref="T190:V190"/>
    <mergeCell ref="W190:Y190"/>
    <mergeCell ref="AD192:AF192"/>
    <mergeCell ref="AG192:AH192"/>
    <mergeCell ref="AI192:AJ192"/>
    <mergeCell ref="B193:D193"/>
    <mergeCell ref="G193:I193"/>
    <mergeCell ref="K193:M193"/>
    <mergeCell ref="N193:P193"/>
    <mergeCell ref="Q193:S193"/>
    <mergeCell ref="T193:V193"/>
    <mergeCell ref="W193:Y193"/>
    <mergeCell ref="AI191:AJ191"/>
    <mergeCell ref="B192:D192"/>
    <mergeCell ref="G192:I192"/>
    <mergeCell ref="K192:M192"/>
    <mergeCell ref="N192:P192"/>
    <mergeCell ref="Q192:S192"/>
    <mergeCell ref="T192:V192"/>
    <mergeCell ref="W192:Y192"/>
    <mergeCell ref="Z192:AA192"/>
    <mergeCell ref="AB192:AC192"/>
    <mergeCell ref="T191:V191"/>
    <mergeCell ref="W191:Y191"/>
    <mergeCell ref="Z191:AA191"/>
    <mergeCell ref="AB191:AC191"/>
    <mergeCell ref="AD191:AF191"/>
    <mergeCell ref="AG191:AH191"/>
    <mergeCell ref="AI194:AJ194"/>
    <mergeCell ref="B195:D195"/>
    <mergeCell ref="G195:I195"/>
    <mergeCell ref="K195:M195"/>
    <mergeCell ref="N195:P195"/>
    <mergeCell ref="Q195:S195"/>
    <mergeCell ref="T195:V195"/>
    <mergeCell ref="W195:Y195"/>
    <mergeCell ref="Z195:AA195"/>
    <mergeCell ref="AB195:AC195"/>
    <mergeCell ref="T194:V194"/>
    <mergeCell ref="W194:Y194"/>
    <mergeCell ref="Z194:AA194"/>
    <mergeCell ref="AB194:AC194"/>
    <mergeCell ref="AD194:AF194"/>
    <mergeCell ref="AG194:AH194"/>
    <mergeCell ref="Z193:AA193"/>
    <mergeCell ref="AB193:AC193"/>
    <mergeCell ref="AD193:AF193"/>
    <mergeCell ref="AG193:AH193"/>
    <mergeCell ref="AI193:AJ193"/>
    <mergeCell ref="B194:D194"/>
    <mergeCell ref="G194:I194"/>
    <mergeCell ref="K194:M194"/>
    <mergeCell ref="N194:P194"/>
    <mergeCell ref="Q194:S194"/>
    <mergeCell ref="Z196:AA196"/>
    <mergeCell ref="AB196:AC196"/>
    <mergeCell ref="AD196:AF196"/>
    <mergeCell ref="AG196:AH196"/>
    <mergeCell ref="AI196:AJ196"/>
    <mergeCell ref="B197:D197"/>
    <mergeCell ref="G197:I197"/>
    <mergeCell ref="K197:M197"/>
    <mergeCell ref="N197:P197"/>
    <mergeCell ref="Q197:S197"/>
    <mergeCell ref="AD195:AF195"/>
    <mergeCell ref="AG195:AH195"/>
    <mergeCell ref="AI195:AJ195"/>
    <mergeCell ref="B196:D196"/>
    <mergeCell ref="G196:I196"/>
    <mergeCell ref="K196:M196"/>
    <mergeCell ref="N196:P196"/>
    <mergeCell ref="Q196:S196"/>
    <mergeCell ref="T196:V196"/>
    <mergeCell ref="W196:Y196"/>
    <mergeCell ref="AD198:AF198"/>
    <mergeCell ref="AG198:AH198"/>
    <mergeCell ref="AI198:AJ198"/>
    <mergeCell ref="B199:D199"/>
    <mergeCell ref="G199:I199"/>
    <mergeCell ref="K199:M199"/>
    <mergeCell ref="N199:P199"/>
    <mergeCell ref="Q199:S199"/>
    <mergeCell ref="T199:V199"/>
    <mergeCell ref="W199:Y199"/>
    <mergeCell ref="AI197:AJ197"/>
    <mergeCell ref="B198:D198"/>
    <mergeCell ref="G198:I198"/>
    <mergeCell ref="K198:M198"/>
    <mergeCell ref="N198:P198"/>
    <mergeCell ref="Q198:S198"/>
    <mergeCell ref="T198:V198"/>
    <mergeCell ref="W198:Y198"/>
    <mergeCell ref="Z198:AA198"/>
    <mergeCell ref="AB198:AC198"/>
    <mergeCell ref="T197:V197"/>
    <mergeCell ref="W197:Y197"/>
    <mergeCell ref="Z197:AA197"/>
    <mergeCell ref="AB197:AC197"/>
    <mergeCell ref="AD197:AF197"/>
    <mergeCell ref="AG197:AH197"/>
    <mergeCell ref="W200:AA200"/>
    <mergeCell ref="AB200:AC200"/>
    <mergeCell ref="AD200:AH200"/>
    <mergeCell ref="AI200:AJ200"/>
    <mergeCell ref="B201:E201"/>
    <mergeCell ref="G201:J201"/>
    <mergeCell ref="K201:M201"/>
    <mergeCell ref="N201:S201"/>
    <mergeCell ref="T201:V201"/>
    <mergeCell ref="W201:AA201"/>
    <mergeCell ref="Z199:AA199"/>
    <mergeCell ref="AB199:AC199"/>
    <mergeCell ref="AD199:AF199"/>
    <mergeCell ref="AG199:AH199"/>
    <mergeCell ref="AI199:AJ199"/>
    <mergeCell ref="B200:E200"/>
    <mergeCell ref="G200:J200"/>
    <mergeCell ref="K200:M200"/>
    <mergeCell ref="N200:S200"/>
    <mergeCell ref="T200:V200"/>
    <mergeCell ref="AD202:AH202"/>
    <mergeCell ref="AI202:AJ202"/>
    <mergeCell ref="B203:AJ203"/>
    <mergeCell ref="B204:D204"/>
    <mergeCell ref="E204:F204"/>
    <mergeCell ref="G204:I204"/>
    <mergeCell ref="J204:M204"/>
    <mergeCell ref="N204:P204"/>
    <mergeCell ref="Q204:V204"/>
    <mergeCell ref="W204:Y204"/>
    <mergeCell ref="AB201:AC201"/>
    <mergeCell ref="AD201:AH201"/>
    <mergeCell ref="AI201:AJ201"/>
    <mergeCell ref="B202:E202"/>
    <mergeCell ref="G202:J202"/>
    <mergeCell ref="K202:M202"/>
    <mergeCell ref="N202:S202"/>
    <mergeCell ref="T202:V202"/>
    <mergeCell ref="W202:AA202"/>
    <mergeCell ref="AB202:AC202"/>
    <mergeCell ref="Z205:AA205"/>
    <mergeCell ref="AB205:AC205"/>
    <mergeCell ref="AD205:AF205"/>
    <mergeCell ref="AG205:AH205"/>
    <mergeCell ref="AI205:AJ205"/>
    <mergeCell ref="B206:D206"/>
    <mergeCell ref="G206:I206"/>
    <mergeCell ref="K206:M206"/>
    <mergeCell ref="N206:P206"/>
    <mergeCell ref="Q206:S206"/>
    <mergeCell ref="Z204:AC204"/>
    <mergeCell ref="AD204:AF204"/>
    <mergeCell ref="AG204:AJ204"/>
    <mergeCell ref="B205:D205"/>
    <mergeCell ref="G205:I205"/>
    <mergeCell ref="K205:M205"/>
    <mergeCell ref="N205:P205"/>
    <mergeCell ref="Q205:S205"/>
    <mergeCell ref="T205:V205"/>
    <mergeCell ref="W205:Y205"/>
    <mergeCell ref="AD207:AF207"/>
    <mergeCell ref="AG207:AH207"/>
    <mergeCell ref="AI207:AJ207"/>
    <mergeCell ref="B208:D208"/>
    <mergeCell ref="G208:I208"/>
    <mergeCell ref="K208:M208"/>
    <mergeCell ref="N208:P208"/>
    <mergeCell ref="Q208:S208"/>
    <mergeCell ref="T208:V208"/>
    <mergeCell ref="W208:Y208"/>
    <mergeCell ref="AI206:AJ206"/>
    <mergeCell ref="B207:D207"/>
    <mergeCell ref="G207:I207"/>
    <mergeCell ref="K207:M207"/>
    <mergeCell ref="N207:P207"/>
    <mergeCell ref="Q207:S207"/>
    <mergeCell ref="T207:V207"/>
    <mergeCell ref="W207:Y207"/>
    <mergeCell ref="Z207:AA207"/>
    <mergeCell ref="AB207:AC207"/>
    <mergeCell ref="T206:V206"/>
    <mergeCell ref="W206:Y206"/>
    <mergeCell ref="Z206:AA206"/>
    <mergeCell ref="AB206:AC206"/>
    <mergeCell ref="AD206:AF206"/>
    <mergeCell ref="AG206:AH206"/>
    <mergeCell ref="AI209:AJ209"/>
    <mergeCell ref="B210:D210"/>
    <mergeCell ref="G210:I210"/>
    <mergeCell ref="K210:M210"/>
    <mergeCell ref="N210:P210"/>
    <mergeCell ref="Q210:S210"/>
    <mergeCell ref="T210:V210"/>
    <mergeCell ref="W210:Y210"/>
    <mergeCell ref="Z210:AA210"/>
    <mergeCell ref="AB210:AC210"/>
    <mergeCell ref="T209:V209"/>
    <mergeCell ref="W209:Y209"/>
    <mergeCell ref="Z209:AA209"/>
    <mergeCell ref="AB209:AC209"/>
    <mergeCell ref="AD209:AF209"/>
    <mergeCell ref="AG209:AH209"/>
    <mergeCell ref="Z208:AA208"/>
    <mergeCell ref="AB208:AC208"/>
    <mergeCell ref="AD208:AF208"/>
    <mergeCell ref="AG208:AH208"/>
    <mergeCell ref="AI208:AJ208"/>
    <mergeCell ref="B209:D209"/>
    <mergeCell ref="G209:I209"/>
    <mergeCell ref="K209:M209"/>
    <mergeCell ref="N209:P209"/>
    <mergeCell ref="Q209:S209"/>
    <mergeCell ref="Z211:AA211"/>
    <mergeCell ref="AB211:AC211"/>
    <mergeCell ref="AD211:AF211"/>
    <mergeCell ref="AG211:AH211"/>
    <mergeCell ref="AI211:AJ211"/>
    <mergeCell ref="B212:D212"/>
    <mergeCell ref="G212:I212"/>
    <mergeCell ref="K212:M212"/>
    <mergeCell ref="N212:P212"/>
    <mergeCell ref="Q212:S212"/>
    <mergeCell ref="AD210:AF210"/>
    <mergeCell ref="AG210:AH210"/>
    <mergeCell ref="AI210:AJ210"/>
    <mergeCell ref="B211:D211"/>
    <mergeCell ref="G211:I211"/>
    <mergeCell ref="K211:M211"/>
    <mergeCell ref="N211:P211"/>
    <mergeCell ref="Q211:S211"/>
    <mergeCell ref="T211:V211"/>
    <mergeCell ref="W211:Y211"/>
    <mergeCell ref="AD213:AF213"/>
    <mergeCell ref="AG213:AH213"/>
    <mergeCell ref="AI213:AJ213"/>
    <mergeCell ref="B214:D214"/>
    <mergeCell ref="G214:I214"/>
    <mergeCell ref="K214:M214"/>
    <mergeCell ref="N214:P214"/>
    <mergeCell ref="Q214:S214"/>
    <mergeCell ref="T214:V214"/>
    <mergeCell ref="W214:Y214"/>
    <mergeCell ref="AI212:AJ212"/>
    <mergeCell ref="B213:D213"/>
    <mergeCell ref="G213:I213"/>
    <mergeCell ref="K213:M213"/>
    <mergeCell ref="N213:P213"/>
    <mergeCell ref="Q213:S213"/>
    <mergeCell ref="T213:V213"/>
    <mergeCell ref="W213:Y213"/>
    <mergeCell ref="Z213:AA213"/>
    <mergeCell ref="AB213:AC213"/>
    <mergeCell ref="T212:V212"/>
    <mergeCell ref="W212:Y212"/>
    <mergeCell ref="Z212:AA212"/>
    <mergeCell ref="AB212:AC212"/>
    <mergeCell ref="AD212:AF212"/>
    <mergeCell ref="AG212:AH212"/>
    <mergeCell ref="AI215:AJ215"/>
    <mergeCell ref="B216:E216"/>
    <mergeCell ref="G216:J216"/>
    <mergeCell ref="K216:M216"/>
    <mergeCell ref="N216:S216"/>
    <mergeCell ref="T216:V216"/>
    <mergeCell ref="W216:AA216"/>
    <mergeCell ref="AB216:AC216"/>
    <mergeCell ref="AD216:AH216"/>
    <mergeCell ref="AI216:AJ216"/>
    <mergeCell ref="T215:V215"/>
    <mergeCell ref="W215:Y215"/>
    <mergeCell ref="Z215:AA215"/>
    <mergeCell ref="AB215:AC215"/>
    <mergeCell ref="AD215:AF215"/>
    <mergeCell ref="AG215:AH215"/>
    <mergeCell ref="Z214:AA214"/>
    <mergeCell ref="AB214:AC214"/>
    <mergeCell ref="AD214:AF214"/>
    <mergeCell ref="AG214:AH214"/>
    <mergeCell ref="AI214:AJ214"/>
    <mergeCell ref="B215:D215"/>
    <mergeCell ref="G215:I215"/>
    <mergeCell ref="K215:M215"/>
    <mergeCell ref="N215:P215"/>
    <mergeCell ref="Q215:S215"/>
    <mergeCell ref="E230:I230"/>
    <mergeCell ref="J230:AG230"/>
    <mergeCell ref="J232:Z233"/>
    <mergeCell ref="J234:U234"/>
    <mergeCell ref="V234:Z234"/>
    <mergeCell ref="AD218:AH218"/>
    <mergeCell ref="AI218:AJ218"/>
    <mergeCell ref="B219:AG219"/>
    <mergeCell ref="AH219:AJ219"/>
    <mergeCell ref="B220:T220"/>
    <mergeCell ref="V220:AJ220"/>
    <mergeCell ref="AB217:AC217"/>
    <mergeCell ref="AD217:AH217"/>
    <mergeCell ref="AI217:AJ217"/>
    <mergeCell ref="B218:E218"/>
    <mergeCell ref="G218:J218"/>
    <mergeCell ref="K218:M218"/>
    <mergeCell ref="N218:S218"/>
    <mergeCell ref="T218:V218"/>
    <mergeCell ref="W218:AA218"/>
    <mergeCell ref="AB218:AC218"/>
    <mergeCell ref="B217:E217"/>
    <mergeCell ref="G217:J217"/>
    <mergeCell ref="K217:M217"/>
    <mergeCell ref="N217:S217"/>
    <mergeCell ref="T217:V217"/>
    <mergeCell ref="W217:AA217"/>
    <mergeCell ref="R17:AJ17"/>
    <mergeCell ref="Q17:Q22"/>
    <mergeCell ref="R21:AG21"/>
    <mergeCell ref="J246:Z246"/>
    <mergeCell ref="J247:U248"/>
    <mergeCell ref="V247:Z248"/>
    <mergeCell ref="R18:AF18"/>
    <mergeCell ref="R19:AF19"/>
    <mergeCell ref="R20:AF20"/>
    <mergeCell ref="R22:AH22"/>
    <mergeCell ref="J243:U243"/>
    <mergeCell ref="V243:Z243"/>
    <mergeCell ref="J244:U244"/>
    <mergeCell ref="V244:Z244"/>
    <mergeCell ref="J245:U245"/>
    <mergeCell ref="V245:Z245"/>
    <mergeCell ref="J239:Z239"/>
    <mergeCell ref="J240:U240"/>
    <mergeCell ref="V240:Z240"/>
    <mergeCell ref="J241:U241"/>
    <mergeCell ref="V241:Z241"/>
    <mergeCell ref="J242:U242"/>
    <mergeCell ref="V242:Z242"/>
    <mergeCell ref="J235:Z235"/>
    <mergeCell ref="J236:U236"/>
    <mergeCell ref="V236:Z236"/>
    <mergeCell ref="J237:U237"/>
    <mergeCell ref="V237:Z237"/>
    <mergeCell ref="J238:U238"/>
    <mergeCell ref="V238:Z238"/>
    <mergeCell ref="A222:AK226"/>
    <mergeCell ref="A228:AK228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82" firstPageNumber="0" fitToHeight="0" orientation="portrait" horizontalDpi="300" verticalDpi="300" r:id="rId1"/>
  <headerFooter alignWithMargins="0">
    <oddHeader>&amp;R&amp;P</oddHeader>
  </headerFooter>
  <rowBreaks count="4" manualBreakCount="4">
    <brk id="59" max="36" man="1"/>
    <brk id="95" max="36" man="1"/>
    <brk id="147" max="36" man="1"/>
    <brk id="220" max="3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tab_az_agr!$A$7:$A$8</xm:f>
          </x14:formula1>
          <xm:sqref>AG19:AH20</xm:sqref>
        </x14:dataValidation>
        <x14:dataValidation type="list" allowBlank="1" showInputMessage="1" showErrorMessage="1">
          <x14:formula1>
            <xm:f>tab_az_agr!$A$1:$A$5</xm:f>
          </x14:formula1>
          <xm:sqref>B19:I21</xm:sqref>
        </x14:dataValidation>
        <x14:dataValidation type="list" allowBlank="1" showInputMessage="1" showErrorMessage="1">
          <x14:formula1>
            <xm:f>tab_az_agr!$A$10:$A$35</xm:f>
          </x14:formula1>
          <xm:sqref>R21:AG21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="130" zoomScaleNormal="130" workbookViewId="0"/>
  </sheetViews>
  <sheetFormatPr defaultRowHeight="12.75" x14ac:dyDescent="0.2"/>
  <cols>
    <col min="1" max="1" width="60.7109375" bestFit="1" customWidth="1"/>
    <col min="2" max="2" width="7.5703125" customWidth="1"/>
    <col min="3" max="3" width="5.28515625" style="1" customWidth="1"/>
    <col min="4" max="4" width="3.7109375" style="1" customWidth="1"/>
    <col min="5" max="5" width="5.7109375" style="1" customWidth="1"/>
    <col min="6" max="6" width="7.28515625" style="1" bestFit="1" customWidth="1"/>
    <col min="7" max="7" width="3.85546875" style="1" customWidth="1"/>
    <col min="8" max="11" width="3.7109375" style="1" customWidth="1"/>
    <col min="12" max="12" width="4" style="1" customWidth="1"/>
    <col min="13" max="13" width="3.7109375" style="1" customWidth="1"/>
    <col min="14" max="14" width="4.85546875" style="1" customWidth="1"/>
    <col min="15" max="15" width="3.7109375" style="1" customWidth="1"/>
    <col min="16" max="16" width="4.28515625" style="1" customWidth="1"/>
    <col min="17" max="17" width="3.28515625" style="1" customWidth="1"/>
    <col min="18" max="18" width="4.140625" style="1" customWidth="1"/>
    <col min="19" max="19" width="3.5703125" style="1" customWidth="1"/>
    <col min="20" max="20" width="4.140625" style="1" customWidth="1"/>
    <col min="21" max="21" width="3.5703125" style="1" customWidth="1"/>
    <col min="22" max="22" width="4.140625" style="1" customWidth="1"/>
    <col min="23" max="23" width="3.5703125" style="1" customWidth="1"/>
    <col min="24" max="26" width="4.140625" style="1" customWidth="1"/>
    <col min="27" max="27" width="5.140625" style="1" customWidth="1"/>
    <col min="28" max="28" width="4" style="1" customWidth="1"/>
    <col min="29" max="31" width="3.7109375" style="1" customWidth="1"/>
    <col min="32" max="36" width="3.7109375" customWidth="1"/>
  </cols>
  <sheetData>
    <row r="1" spans="1:2" x14ac:dyDescent="0.2">
      <c r="A1" t="s">
        <v>60</v>
      </c>
    </row>
    <row r="2" spans="1:2" x14ac:dyDescent="0.2">
      <c r="A2" t="s">
        <v>83</v>
      </c>
    </row>
    <row r="3" spans="1:2" s="1" customFormat="1" x14ac:dyDescent="0.2">
      <c r="A3" t="s">
        <v>84</v>
      </c>
      <c r="B3"/>
    </row>
    <row r="4" spans="1:2" s="1" customFormat="1" x14ac:dyDescent="0.2">
      <c r="A4" t="s">
        <v>85</v>
      </c>
      <c r="B4"/>
    </row>
    <row r="5" spans="1:2" s="1" customFormat="1" x14ac:dyDescent="0.2">
      <c r="A5" s="35" t="s">
        <v>64</v>
      </c>
      <c r="B5"/>
    </row>
    <row r="6" spans="1:2" s="1" customFormat="1" x14ac:dyDescent="0.2">
      <c r="A6" s="3"/>
      <c r="B6" s="3"/>
    </row>
    <row r="7" spans="1:2" s="1" customFormat="1" x14ac:dyDescent="0.2">
      <c r="A7" t="s">
        <v>19</v>
      </c>
      <c r="B7"/>
    </row>
    <row r="8" spans="1:2" s="1" customFormat="1" x14ac:dyDescent="0.2">
      <c r="A8" t="s">
        <v>13</v>
      </c>
      <c r="B8"/>
    </row>
    <row r="9" spans="1:2" s="1" customFormat="1" x14ac:dyDescent="0.2">
      <c r="A9" s="3"/>
      <c r="B9" s="3"/>
    </row>
    <row r="10" spans="1:2" s="1" customFormat="1" x14ac:dyDescent="0.2">
      <c r="A10" t="s">
        <v>61</v>
      </c>
      <c r="B10" s="2">
        <v>0</v>
      </c>
    </row>
    <row r="11" spans="1:2" s="1" customFormat="1" x14ac:dyDescent="0.2">
      <c r="A11" t="s">
        <v>20</v>
      </c>
      <c r="B11" s="2">
        <v>0.25</v>
      </c>
    </row>
    <row r="12" spans="1:2" s="1" customFormat="1" x14ac:dyDescent="0.2">
      <c r="A12" t="s">
        <v>21</v>
      </c>
      <c r="B12" s="2">
        <v>0.28000000000000003</v>
      </c>
    </row>
    <row r="13" spans="1:2" s="1" customFormat="1" x14ac:dyDescent="0.2">
      <c r="A13" t="s">
        <v>22</v>
      </c>
      <c r="B13" s="2">
        <v>0.3</v>
      </c>
    </row>
    <row r="14" spans="1:2" s="1" customFormat="1" x14ac:dyDescent="0.2">
      <c r="A14" t="s">
        <v>23</v>
      </c>
      <c r="B14" s="2">
        <v>0.25</v>
      </c>
    </row>
    <row r="15" spans="1:2" s="1" customFormat="1" x14ac:dyDescent="0.2">
      <c r="A15" t="s">
        <v>24</v>
      </c>
      <c r="B15" s="2">
        <v>0.28000000000000003</v>
      </c>
    </row>
    <row r="16" spans="1:2" s="1" customFormat="1" x14ac:dyDescent="0.2">
      <c r="A16" t="s">
        <v>25</v>
      </c>
      <c r="B16" s="2">
        <v>0.3</v>
      </c>
    </row>
    <row r="17" spans="1:2" s="1" customFormat="1" x14ac:dyDescent="0.2">
      <c r="A17" t="s">
        <v>26</v>
      </c>
      <c r="B17" s="2">
        <v>0.3</v>
      </c>
    </row>
    <row r="18" spans="1:2" s="1" customFormat="1" x14ac:dyDescent="0.2">
      <c r="A18" t="s">
        <v>27</v>
      </c>
      <c r="B18" s="2">
        <v>0.25</v>
      </c>
    </row>
    <row r="19" spans="1:2" s="1" customFormat="1" x14ac:dyDescent="0.2">
      <c r="A19" t="s">
        <v>28</v>
      </c>
      <c r="B19" s="2">
        <v>0.28000000000000003</v>
      </c>
    </row>
    <row r="20" spans="1:2" s="1" customFormat="1" x14ac:dyDescent="0.2">
      <c r="A20" t="s">
        <v>29</v>
      </c>
      <c r="B20" s="2">
        <v>0.3</v>
      </c>
    </row>
    <row r="21" spans="1:2" s="1" customFormat="1" x14ac:dyDescent="0.2">
      <c r="A21" t="s">
        <v>30</v>
      </c>
      <c r="B21" s="2">
        <v>0.3</v>
      </c>
    </row>
    <row r="22" spans="1:2" s="1" customFormat="1" x14ac:dyDescent="0.2">
      <c r="A22" t="s">
        <v>31</v>
      </c>
      <c r="B22" s="2">
        <v>0.3</v>
      </c>
    </row>
    <row r="23" spans="1:2" s="1" customFormat="1" x14ac:dyDescent="0.2">
      <c r="A23" t="s">
        <v>32</v>
      </c>
      <c r="B23" s="2">
        <v>0.3</v>
      </c>
    </row>
    <row r="24" spans="1:2" s="1" customFormat="1" x14ac:dyDescent="0.2">
      <c r="A24" t="s">
        <v>33</v>
      </c>
      <c r="B24" s="2">
        <v>0.3</v>
      </c>
    </row>
    <row r="25" spans="1:2" s="1" customFormat="1" x14ac:dyDescent="0.2">
      <c r="A25" t="s">
        <v>34</v>
      </c>
      <c r="B25" s="2">
        <v>0.3</v>
      </c>
    </row>
    <row r="26" spans="1:2" s="1" customFormat="1" x14ac:dyDescent="0.2">
      <c r="A26" t="s">
        <v>35</v>
      </c>
      <c r="B26" s="2">
        <v>0.3</v>
      </c>
    </row>
    <row r="27" spans="1:2" s="1" customFormat="1" x14ac:dyDescent="0.2">
      <c r="A27" t="s">
        <v>36</v>
      </c>
      <c r="B27" s="2">
        <v>0.3</v>
      </c>
    </row>
    <row r="28" spans="1:2" s="1" customFormat="1" x14ac:dyDescent="0.2">
      <c r="A28" t="s">
        <v>37</v>
      </c>
      <c r="B28" s="2">
        <v>0.25</v>
      </c>
    </row>
    <row r="29" spans="1:2" s="1" customFormat="1" x14ac:dyDescent="0.2">
      <c r="A29" t="s">
        <v>38</v>
      </c>
      <c r="B29" s="2">
        <v>0.25</v>
      </c>
    </row>
    <row r="30" spans="1:2" s="1" customFormat="1" x14ac:dyDescent="0.2">
      <c r="A30" t="s">
        <v>39</v>
      </c>
      <c r="B30" s="2">
        <v>0.25</v>
      </c>
    </row>
    <row r="31" spans="1:2" s="1" customFormat="1" x14ac:dyDescent="0.2">
      <c r="A31" t="s">
        <v>40</v>
      </c>
      <c r="B31" s="2">
        <v>0.28000000000000003</v>
      </c>
    </row>
    <row r="32" spans="1:2" s="1" customFormat="1" x14ac:dyDescent="0.2">
      <c r="A32" t="s">
        <v>41</v>
      </c>
      <c r="B32" s="2">
        <v>0.3</v>
      </c>
    </row>
    <row r="33" spans="1:2" s="1" customFormat="1" x14ac:dyDescent="0.2">
      <c r="A33" t="s">
        <v>42</v>
      </c>
      <c r="B33" s="2">
        <v>0.25</v>
      </c>
    </row>
    <row r="34" spans="1:2" s="1" customFormat="1" x14ac:dyDescent="0.2">
      <c r="A34" t="s">
        <v>43</v>
      </c>
      <c r="B34" s="2">
        <v>0.28000000000000003</v>
      </c>
    </row>
    <row r="35" spans="1:2" s="1" customFormat="1" x14ac:dyDescent="0.2">
      <c r="A35" t="s">
        <v>81</v>
      </c>
      <c r="B35" s="2">
        <v>0.3</v>
      </c>
    </row>
    <row r="36" spans="1:2" s="1" customFormat="1" x14ac:dyDescent="0.2">
      <c r="A36" s="3"/>
      <c r="B36" s="3"/>
    </row>
    <row r="37" spans="1:2" s="1" customFormat="1" x14ac:dyDescent="0.2">
      <c r="A37"/>
      <c r="B37" s="2"/>
    </row>
    <row r="38" spans="1:2" s="1" customFormat="1" x14ac:dyDescent="0.2">
      <c r="A38"/>
      <c r="B38" s="2"/>
    </row>
    <row r="39" spans="1:2" s="1" customFormat="1" x14ac:dyDescent="0.2">
      <c r="A39"/>
      <c r="B39" s="2"/>
    </row>
    <row r="40" spans="1:2" s="1" customFormat="1" x14ac:dyDescent="0.2">
      <c r="A40"/>
      <c r="B40" s="2"/>
    </row>
    <row r="41" spans="1:2" s="1" customFormat="1" x14ac:dyDescent="0.2">
      <c r="A41"/>
      <c r="B41" s="2"/>
    </row>
    <row r="42" spans="1:2" s="1" customFormat="1" x14ac:dyDescent="0.2">
      <c r="A42"/>
      <c r="B42" s="2"/>
    </row>
    <row r="43" spans="1:2" s="1" customFormat="1" x14ac:dyDescent="0.2">
      <c r="A43"/>
      <c r="B43" s="2"/>
    </row>
    <row r="44" spans="1:2" s="1" customFormat="1" x14ac:dyDescent="0.2">
      <c r="A44"/>
      <c r="B44" s="2"/>
    </row>
    <row r="45" spans="1:2" s="1" customFormat="1" x14ac:dyDescent="0.2">
      <c r="A45"/>
      <c r="B45" s="2"/>
    </row>
    <row r="46" spans="1:2" s="1" customFormat="1" x14ac:dyDescent="0.2">
      <c r="A46"/>
      <c r="B46" s="2"/>
    </row>
    <row r="47" spans="1:2" s="1" customFormat="1" x14ac:dyDescent="0.2">
      <c r="A47"/>
      <c r="B47" s="2"/>
    </row>
    <row r="48" spans="1:2" s="1" customFormat="1" x14ac:dyDescent="0.2">
      <c r="A48"/>
      <c r="B48" s="2"/>
    </row>
    <row r="49" spans="1:2" s="1" customFormat="1" x14ac:dyDescent="0.2">
      <c r="A49"/>
      <c r="B49" s="2"/>
    </row>
    <row r="50" spans="1:2" s="1" customFormat="1" x14ac:dyDescent="0.2">
      <c r="A50"/>
      <c r="B50" s="2"/>
    </row>
    <row r="51" spans="1:2" s="1" customFormat="1" x14ac:dyDescent="0.2">
      <c r="A51"/>
      <c r="B51" s="2"/>
    </row>
    <row r="52" spans="1:2" s="1" customFormat="1" x14ac:dyDescent="0.2">
      <c r="A52"/>
      <c r="B52" s="2"/>
    </row>
    <row r="53" spans="1:2" s="1" customFormat="1" x14ac:dyDescent="0.2">
      <c r="A53"/>
      <c r="B53" s="2"/>
    </row>
    <row r="54" spans="1:2" s="1" customFormat="1" x14ac:dyDescent="0.2">
      <c r="A54"/>
      <c r="B54" s="2"/>
    </row>
    <row r="55" spans="1:2" s="1" customFormat="1" x14ac:dyDescent="0.2">
      <c r="A55"/>
      <c r="B55" s="2"/>
    </row>
    <row r="56" spans="1:2" s="1" customFormat="1" x14ac:dyDescent="0.2">
      <c r="A56"/>
      <c r="B56" s="2"/>
    </row>
    <row r="57" spans="1:2" s="1" customFormat="1" x14ac:dyDescent="0.2">
      <c r="A57"/>
      <c r="B57" s="2"/>
    </row>
    <row r="58" spans="1:2" s="1" customFormat="1" x14ac:dyDescent="0.2">
      <c r="A58"/>
      <c r="B58" s="2"/>
    </row>
    <row r="59" spans="1:2" s="1" customFormat="1" x14ac:dyDescent="0.2">
      <c r="A59"/>
      <c r="B59" s="2"/>
    </row>
    <row r="60" spans="1:2" s="1" customFormat="1" x14ac:dyDescent="0.2">
      <c r="A60"/>
      <c r="B60" s="2"/>
    </row>
    <row r="61" spans="1:2" s="1" customFormat="1" x14ac:dyDescent="0.2">
      <c r="A61"/>
      <c r="B61" s="2"/>
    </row>
    <row r="62" spans="1:2" s="1" customFormat="1" x14ac:dyDescent="0.2">
      <c r="A62"/>
      <c r="B62" s="2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0"/>
  <sheetViews>
    <sheetView showGridLines="0" showRowColHeaders="0" zoomScale="160" zoomScaleNormal="160" workbookViewId="0">
      <selection activeCell="I14" sqref="I14:AJ14"/>
    </sheetView>
  </sheetViews>
  <sheetFormatPr defaultColWidth="8.85546875" defaultRowHeight="12.75" x14ac:dyDescent="0.2"/>
  <cols>
    <col min="1" max="2" width="2.7109375" style="4" customWidth="1"/>
    <col min="3" max="3" width="2.140625" style="4" customWidth="1"/>
    <col min="4" max="4" width="3.7109375" style="4" customWidth="1"/>
    <col min="5" max="5" width="9.28515625" style="4" customWidth="1"/>
    <col min="6" max="6" width="6.42578125" style="4" customWidth="1"/>
    <col min="7" max="7" width="3.28515625" style="4" customWidth="1"/>
    <col min="8" max="8" width="2.85546875" style="4" customWidth="1"/>
    <col min="9" max="9" width="3.7109375" style="4" customWidth="1"/>
    <col min="10" max="10" width="9.42578125" style="4" customWidth="1"/>
    <col min="11" max="11" width="1.5703125" style="4" customWidth="1"/>
    <col min="12" max="12" width="2.5703125" style="4" customWidth="1"/>
    <col min="13" max="13" width="2.42578125" style="4" customWidth="1"/>
    <col min="14" max="14" width="3.140625" style="4" customWidth="1"/>
    <col min="15" max="15" width="1.7109375" style="4" customWidth="1"/>
    <col min="16" max="16" width="3.5703125" style="4" customWidth="1"/>
    <col min="17" max="17" width="2.7109375" style="4" customWidth="1"/>
    <col min="18" max="19" width="2.42578125" style="5" customWidth="1"/>
    <col min="20" max="20" width="1.7109375" style="5" customWidth="1"/>
    <col min="21" max="21" width="2.42578125" style="5" customWidth="1"/>
    <col min="22" max="22" width="2.7109375" style="4" customWidth="1"/>
    <col min="23" max="23" width="2.28515625" style="4" customWidth="1"/>
    <col min="24" max="24" width="2.7109375" style="4" customWidth="1"/>
    <col min="25" max="25" width="3" style="4" customWidth="1"/>
    <col min="26" max="26" width="5.42578125" style="4" customWidth="1"/>
    <col min="27" max="27" width="2.5703125" style="4" customWidth="1"/>
    <col min="28" max="28" width="3.28515625" style="4" customWidth="1"/>
    <col min="29" max="29" width="3.140625" style="4" customWidth="1"/>
    <col min="30" max="30" width="5" style="4" customWidth="1"/>
    <col min="31" max="31" width="2.7109375" style="4" hidden="1" customWidth="1"/>
    <col min="32" max="32" width="3.28515625" style="4" customWidth="1"/>
    <col min="33" max="33" width="3.5703125" style="4" customWidth="1"/>
    <col min="34" max="34" width="4" style="4" customWidth="1"/>
    <col min="35" max="35" width="3" style="4" customWidth="1"/>
    <col min="36" max="36" width="3.5703125" style="4" customWidth="1"/>
    <col min="37" max="37" width="2.7109375" style="6" customWidth="1"/>
    <col min="38" max="38" width="2.7109375" style="4" customWidth="1"/>
    <col min="39" max="39" width="10" style="4" customWidth="1"/>
    <col min="40" max="45" width="8.85546875" style="4" customWidth="1"/>
    <col min="46" max="46" width="4.28515625" style="4" customWidth="1"/>
    <col min="47" max="16384" width="8.85546875" style="4"/>
  </cols>
  <sheetData>
    <row r="1" spans="1:37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37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ht="13.5" thickBo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166"/>
    </row>
    <row r="7" spans="1:37" ht="18" x14ac:dyDescent="0.2">
      <c r="A7" s="89"/>
      <c r="B7" s="167" t="s">
        <v>87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6"/>
    </row>
    <row r="8" spans="1:37" ht="13.15" customHeight="1" x14ac:dyDescent="0.2">
      <c r="A8" s="89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66"/>
    </row>
    <row r="9" spans="1:37" ht="13.15" customHeight="1" x14ac:dyDescent="0.2">
      <c r="A9" s="89"/>
      <c r="B9" s="182" t="s">
        <v>110</v>
      </c>
      <c r="C9" s="182"/>
      <c r="D9" s="183" t="s">
        <v>118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66"/>
    </row>
    <row r="10" spans="1:37" ht="13.15" customHeight="1" x14ac:dyDescent="0.2">
      <c r="A10" s="89"/>
      <c r="B10" s="182" t="s">
        <v>111</v>
      </c>
      <c r="C10" s="182"/>
      <c r="D10" s="183" t="s">
        <v>114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66"/>
    </row>
    <row r="11" spans="1:37" ht="13.15" customHeight="1" x14ac:dyDescent="0.2">
      <c r="A11" s="89"/>
      <c r="B11" s="182" t="s">
        <v>112</v>
      </c>
      <c r="C11" s="182"/>
      <c r="D11" s="183" t="s">
        <v>0</v>
      </c>
      <c r="E11" s="183"/>
      <c r="F11" s="185" t="s">
        <v>115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66"/>
    </row>
    <row r="12" spans="1:37" ht="13.15" customHeight="1" x14ac:dyDescent="0.2">
      <c r="A12" s="89"/>
      <c r="B12" s="182" t="s">
        <v>113</v>
      </c>
      <c r="C12" s="182"/>
      <c r="D12" s="183" t="s">
        <v>0</v>
      </c>
      <c r="E12" s="183"/>
      <c r="F12" s="185" t="s">
        <v>59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66"/>
    </row>
    <row r="13" spans="1:37" s="5" customFormat="1" ht="13.15" customHeight="1" x14ac:dyDescent="0.2">
      <c r="A13" s="89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66"/>
    </row>
    <row r="14" spans="1:37" s="5" customFormat="1" ht="16.899999999999999" customHeight="1" x14ac:dyDescent="0.2">
      <c r="A14" s="89"/>
      <c r="B14" s="186" t="s">
        <v>52</v>
      </c>
      <c r="C14" s="186"/>
      <c r="D14" s="186"/>
      <c r="E14" s="186"/>
      <c r="F14" s="186"/>
      <c r="G14" s="186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66"/>
    </row>
    <row r="15" spans="1:37" ht="13.15" customHeight="1" x14ac:dyDescent="0.2">
      <c r="A15" s="89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</row>
    <row r="16" spans="1:37" ht="18" x14ac:dyDescent="0.2">
      <c r="A16" s="89"/>
      <c r="B16" s="171" t="s">
        <v>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66"/>
    </row>
    <row r="17" spans="1:37" s="6" customFormat="1" x14ac:dyDescent="0.2">
      <c r="A17" s="89"/>
      <c r="B17" s="75" t="s">
        <v>15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88"/>
      <c r="R17" s="75" t="s">
        <v>46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166"/>
    </row>
    <row r="18" spans="1:37" x14ac:dyDescent="0.2">
      <c r="A18" s="89"/>
      <c r="B18" s="177" t="s">
        <v>2</v>
      </c>
      <c r="C18" s="177"/>
      <c r="D18" s="177"/>
      <c r="E18" s="177"/>
      <c r="F18" s="177"/>
      <c r="G18" s="177"/>
      <c r="H18" s="177"/>
      <c r="I18" s="177"/>
      <c r="J18" s="177" t="s">
        <v>3</v>
      </c>
      <c r="K18" s="177"/>
      <c r="L18" s="177"/>
      <c r="M18" s="177"/>
      <c r="N18" s="177"/>
      <c r="O18" s="177" t="s">
        <v>4</v>
      </c>
      <c r="P18" s="177"/>
      <c r="Q18" s="189"/>
      <c r="R18" s="177" t="s">
        <v>16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210" t="s">
        <v>44</v>
      </c>
      <c r="AH18" s="210"/>
      <c r="AI18" s="177" t="s">
        <v>74</v>
      </c>
      <c r="AJ18" s="177"/>
      <c r="AK18" s="166"/>
    </row>
    <row r="19" spans="1:37" ht="13.15" customHeight="1" x14ac:dyDescent="0.2">
      <c r="A19" s="89"/>
      <c r="B19" s="179" t="s">
        <v>60</v>
      </c>
      <c r="C19" s="179"/>
      <c r="D19" s="179"/>
      <c r="E19" s="179"/>
      <c r="F19" s="179"/>
      <c r="G19" s="179"/>
      <c r="H19" s="179"/>
      <c r="I19" s="179"/>
      <c r="J19" s="180"/>
      <c r="K19" s="180"/>
      <c r="L19" s="177" t="s">
        <v>5</v>
      </c>
      <c r="M19" s="181"/>
      <c r="N19" s="181"/>
      <c r="O19" s="176">
        <f>IF(J19=0,0, J19*10/M19)</f>
        <v>0</v>
      </c>
      <c r="P19" s="176"/>
      <c r="Q19" s="189"/>
      <c r="R19" s="177" t="s">
        <v>6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5"/>
      <c r="AH19" s="175"/>
      <c r="AI19" s="176">
        <f>IF(AG19="SI",3,0)</f>
        <v>0</v>
      </c>
      <c r="AJ19" s="176"/>
      <c r="AK19" s="166"/>
    </row>
    <row r="20" spans="1:37" x14ac:dyDescent="0.2">
      <c r="A20" s="89"/>
      <c r="B20" s="179"/>
      <c r="C20" s="179"/>
      <c r="D20" s="179"/>
      <c r="E20" s="179"/>
      <c r="F20" s="179"/>
      <c r="G20" s="179"/>
      <c r="H20" s="179"/>
      <c r="I20" s="179"/>
      <c r="J20" s="180"/>
      <c r="K20" s="180"/>
      <c r="L20" s="177"/>
      <c r="M20" s="181"/>
      <c r="N20" s="181"/>
      <c r="O20" s="176"/>
      <c r="P20" s="176"/>
      <c r="Q20" s="189"/>
      <c r="R20" s="177" t="s">
        <v>86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5"/>
      <c r="AH20" s="175"/>
      <c r="AI20" s="176">
        <f>IF(AG20="SI",2,0)</f>
        <v>0</v>
      </c>
      <c r="AJ20" s="176"/>
      <c r="AK20" s="166"/>
    </row>
    <row r="21" spans="1:37" x14ac:dyDescent="0.2">
      <c r="A21" s="89"/>
      <c r="B21" s="179"/>
      <c r="C21" s="179"/>
      <c r="D21" s="179"/>
      <c r="E21" s="179"/>
      <c r="F21" s="179"/>
      <c r="G21" s="179"/>
      <c r="H21" s="179"/>
      <c r="I21" s="179"/>
      <c r="J21" s="180"/>
      <c r="K21" s="180"/>
      <c r="L21" s="177"/>
      <c r="M21" s="181"/>
      <c r="N21" s="181"/>
      <c r="O21" s="176"/>
      <c r="P21" s="176"/>
      <c r="Q21" s="189"/>
      <c r="R21" s="178" t="s">
        <v>61</v>
      </c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36"/>
      <c r="AI21" s="176">
        <f>VLOOKUP(R21,tab_az_agr!A10:B35,2,FALSE)</f>
        <v>0</v>
      </c>
      <c r="AJ21" s="176"/>
      <c r="AK21" s="166"/>
    </row>
    <row r="22" spans="1:37" x14ac:dyDescent="0.2">
      <c r="A22" s="89"/>
      <c r="B22" s="169" t="s">
        <v>14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>
        <f>O19</f>
        <v>0</v>
      </c>
      <c r="P22" s="170"/>
      <c r="Q22" s="190"/>
      <c r="R22" s="169" t="s">
        <v>45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70">
        <f>SUM(AI19:AJ21)</f>
        <v>0</v>
      </c>
      <c r="AJ22" s="170"/>
      <c r="AK22" s="166"/>
    </row>
    <row r="23" spans="1:37" ht="18" x14ac:dyDescent="0.2">
      <c r="A23" s="89"/>
      <c r="B23" s="171" t="s">
        <v>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66"/>
    </row>
    <row r="24" spans="1:37" ht="11.45" customHeight="1" x14ac:dyDescent="0.2">
      <c r="A24" s="89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66"/>
    </row>
    <row r="25" spans="1:37" ht="13.9" customHeight="1" x14ac:dyDescent="0.2">
      <c r="A25" s="89"/>
      <c r="B25" s="147" t="s">
        <v>75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66"/>
    </row>
    <row r="26" spans="1:37" ht="47.45" customHeight="1" x14ac:dyDescent="0.2">
      <c r="A26" s="89"/>
      <c r="B26" s="148" t="s">
        <v>102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66"/>
    </row>
    <row r="27" spans="1:37" ht="11.45" customHeight="1" x14ac:dyDescent="0.2">
      <c r="A27" s="89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66"/>
    </row>
    <row r="28" spans="1:37" ht="11.45" customHeight="1" x14ac:dyDescent="0.2">
      <c r="A28" s="89"/>
      <c r="B28" s="133" t="s">
        <v>53</v>
      </c>
      <c r="C28" s="133"/>
      <c r="D28" s="133"/>
      <c r="E28" s="134"/>
      <c r="F28" s="135"/>
      <c r="G28" s="133" t="s">
        <v>53</v>
      </c>
      <c r="H28" s="133"/>
      <c r="I28" s="133"/>
      <c r="J28" s="134"/>
      <c r="K28" s="136"/>
      <c r="L28" s="136"/>
      <c r="M28" s="136"/>
      <c r="N28" s="133" t="s">
        <v>53</v>
      </c>
      <c r="O28" s="133"/>
      <c r="P28" s="133"/>
      <c r="Q28" s="134"/>
      <c r="R28" s="136"/>
      <c r="S28" s="136"/>
      <c r="T28" s="136"/>
      <c r="U28" s="136"/>
      <c r="V28" s="135"/>
      <c r="W28" s="124" t="s">
        <v>53</v>
      </c>
      <c r="X28" s="125"/>
      <c r="Y28" s="126"/>
      <c r="Z28" s="123"/>
      <c r="AA28" s="123"/>
      <c r="AB28" s="123"/>
      <c r="AC28" s="123"/>
      <c r="AD28" s="124" t="s">
        <v>53</v>
      </c>
      <c r="AE28" s="125"/>
      <c r="AF28" s="126"/>
      <c r="AG28" s="123"/>
      <c r="AH28" s="123"/>
      <c r="AI28" s="123"/>
      <c r="AJ28" s="123"/>
      <c r="AK28" s="166"/>
    </row>
    <row r="29" spans="1:37" x14ac:dyDescent="0.2">
      <c r="A29" s="89"/>
      <c r="B29" s="119" t="s">
        <v>54</v>
      </c>
      <c r="C29" s="119"/>
      <c r="D29" s="119"/>
      <c r="E29" s="30" t="s">
        <v>55</v>
      </c>
      <c r="F29" s="11" t="s">
        <v>66</v>
      </c>
      <c r="G29" s="119" t="s">
        <v>54</v>
      </c>
      <c r="H29" s="119"/>
      <c r="I29" s="119"/>
      <c r="J29" s="30" t="s">
        <v>55</v>
      </c>
      <c r="K29" s="120" t="s">
        <v>66</v>
      </c>
      <c r="L29" s="121"/>
      <c r="M29" s="122"/>
      <c r="N29" s="119" t="s">
        <v>54</v>
      </c>
      <c r="O29" s="119"/>
      <c r="P29" s="119"/>
      <c r="Q29" s="120" t="s">
        <v>55</v>
      </c>
      <c r="R29" s="121"/>
      <c r="S29" s="122"/>
      <c r="T29" s="120" t="s">
        <v>66</v>
      </c>
      <c r="U29" s="121"/>
      <c r="V29" s="121"/>
      <c r="W29" s="120" t="s">
        <v>54</v>
      </c>
      <c r="X29" s="121"/>
      <c r="Y29" s="122"/>
      <c r="Z29" s="119" t="s">
        <v>55</v>
      </c>
      <c r="AA29" s="119"/>
      <c r="AB29" s="119" t="s">
        <v>66</v>
      </c>
      <c r="AC29" s="119"/>
      <c r="AD29" s="120" t="s">
        <v>54</v>
      </c>
      <c r="AE29" s="121"/>
      <c r="AF29" s="122"/>
      <c r="AG29" s="119" t="s">
        <v>55</v>
      </c>
      <c r="AH29" s="119"/>
      <c r="AI29" s="119" t="s">
        <v>66</v>
      </c>
      <c r="AJ29" s="119"/>
      <c r="AK29" s="166"/>
    </row>
    <row r="30" spans="1:37" x14ac:dyDescent="0.2">
      <c r="A30" s="89"/>
      <c r="B30" s="117"/>
      <c r="C30" s="117"/>
      <c r="D30" s="117"/>
      <c r="E30" s="28"/>
      <c r="F30" s="29">
        <f>IF(E30=0,0,DAYS360(B30,E30+1))</f>
        <v>0</v>
      </c>
      <c r="G30" s="117"/>
      <c r="H30" s="117"/>
      <c r="I30" s="117"/>
      <c r="J30" s="28"/>
      <c r="K30" s="112">
        <f>IF(J30=0,0,DAYS360(G30,J30+1))</f>
        <v>0</v>
      </c>
      <c r="L30" s="113"/>
      <c r="M30" s="118"/>
      <c r="N30" s="117"/>
      <c r="O30" s="117"/>
      <c r="P30" s="117"/>
      <c r="Q30" s="114"/>
      <c r="R30" s="115"/>
      <c r="S30" s="116"/>
      <c r="T30" s="112">
        <f>IF(Q30=0,0,DAYS360(N30,Q30+1))</f>
        <v>0</v>
      </c>
      <c r="U30" s="113"/>
      <c r="V30" s="113"/>
      <c r="W30" s="114"/>
      <c r="X30" s="115"/>
      <c r="Y30" s="116"/>
      <c r="Z30" s="117"/>
      <c r="AA30" s="117"/>
      <c r="AB30" s="111">
        <f>IF(Z30=0,0,DAYS360(W30,Z30+1))</f>
        <v>0</v>
      </c>
      <c r="AC30" s="111"/>
      <c r="AD30" s="114"/>
      <c r="AE30" s="115"/>
      <c r="AF30" s="116"/>
      <c r="AG30" s="117"/>
      <c r="AH30" s="117"/>
      <c r="AI30" s="111">
        <f>IF(AG30=0,0,DAYS360(AD30,AG30+1))</f>
        <v>0</v>
      </c>
      <c r="AJ30" s="111"/>
      <c r="AK30" s="166"/>
    </row>
    <row r="31" spans="1:37" ht="11.45" customHeight="1" x14ac:dyDescent="0.2">
      <c r="A31" s="89"/>
      <c r="B31" s="117"/>
      <c r="C31" s="117"/>
      <c r="D31" s="117"/>
      <c r="E31" s="28"/>
      <c r="F31" s="29">
        <f t="shared" ref="F31:F39" si="0">IF(E31=0,0,DAYS360(B31,E31+1))</f>
        <v>0</v>
      </c>
      <c r="G31" s="117"/>
      <c r="H31" s="117"/>
      <c r="I31" s="117"/>
      <c r="J31" s="28"/>
      <c r="K31" s="112">
        <f>IF(J31=0,0,DAYS360(G31,J31+1))</f>
        <v>0</v>
      </c>
      <c r="L31" s="113"/>
      <c r="M31" s="118"/>
      <c r="N31" s="117"/>
      <c r="O31" s="117"/>
      <c r="P31" s="117"/>
      <c r="Q31" s="114"/>
      <c r="R31" s="115"/>
      <c r="S31" s="116"/>
      <c r="T31" s="112">
        <f t="shared" ref="T31:T39" si="1">IF(Q31=0,0,DAYS360(N31,Q31+1))</f>
        <v>0</v>
      </c>
      <c r="U31" s="113"/>
      <c r="V31" s="113"/>
      <c r="W31" s="117"/>
      <c r="X31" s="117"/>
      <c r="Y31" s="117"/>
      <c r="Z31" s="117"/>
      <c r="AA31" s="117"/>
      <c r="AB31" s="111">
        <f t="shared" ref="AB31:AB39" si="2">IF(Z31=0,0,DAYS360(W31,Z31+1))</f>
        <v>0</v>
      </c>
      <c r="AC31" s="111"/>
      <c r="AD31" s="114"/>
      <c r="AE31" s="115"/>
      <c r="AF31" s="116"/>
      <c r="AG31" s="114"/>
      <c r="AH31" s="116"/>
      <c r="AI31" s="111">
        <f t="shared" ref="AI31:AI39" si="3">IF(AG31=0,0,DAYS360(AD31,AG31+1))</f>
        <v>0</v>
      </c>
      <c r="AJ31" s="111"/>
      <c r="AK31" s="166"/>
    </row>
    <row r="32" spans="1:37" ht="11.45" customHeight="1" x14ac:dyDescent="0.2">
      <c r="A32" s="89"/>
      <c r="B32" s="117"/>
      <c r="C32" s="117"/>
      <c r="D32" s="117"/>
      <c r="E32" s="28"/>
      <c r="F32" s="29">
        <f t="shared" si="0"/>
        <v>0</v>
      </c>
      <c r="G32" s="117"/>
      <c r="H32" s="117"/>
      <c r="I32" s="117"/>
      <c r="J32" s="28"/>
      <c r="K32" s="112">
        <f t="shared" ref="K32:K39" si="4">IF(J32=0,0,DAYS360(G32,J32+1))</f>
        <v>0</v>
      </c>
      <c r="L32" s="113"/>
      <c r="M32" s="118"/>
      <c r="N32" s="117"/>
      <c r="O32" s="117"/>
      <c r="P32" s="117"/>
      <c r="Q32" s="114"/>
      <c r="R32" s="115"/>
      <c r="S32" s="116"/>
      <c r="T32" s="112">
        <f t="shared" si="1"/>
        <v>0</v>
      </c>
      <c r="U32" s="113"/>
      <c r="V32" s="113"/>
      <c r="W32" s="114"/>
      <c r="X32" s="115"/>
      <c r="Y32" s="116"/>
      <c r="Z32" s="117"/>
      <c r="AA32" s="117"/>
      <c r="AB32" s="111">
        <f t="shared" si="2"/>
        <v>0</v>
      </c>
      <c r="AC32" s="111"/>
      <c r="AD32" s="114"/>
      <c r="AE32" s="115"/>
      <c r="AF32" s="116"/>
      <c r="AG32" s="117"/>
      <c r="AH32" s="117"/>
      <c r="AI32" s="111">
        <f t="shared" si="3"/>
        <v>0</v>
      </c>
      <c r="AJ32" s="111"/>
      <c r="AK32" s="166"/>
    </row>
    <row r="33" spans="1:37" ht="11.45" customHeight="1" x14ac:dyDescent="0.2">
      <c r="A33" s="89"/>
      <c r="B33" s="117"/>
      <c r="C33" s="117"/>
      <c r="D33" s="117"/>
      <c r="E33" s="28"/>
      <c r="F33" s="29">
        <f t="shared" si="0"/>
        <v>0</v>
      </c>
      <c r="G33" s="117"/>
      <c r="H33" s="117"/>
      <c r="I33" s="117"/>
      <c r="J33" s="28"/>
      <c r="K33" s="112">
        <f t="shared" si="4"/>
        <v>0</v>
      </c>
      <c r="L33" s="113"/>
      <c r="M33" s="118"/>
      <c r="N33" s="117"/>
      <c r="O33" s="117"/>
      <c r="P33" s="117"/>
      <c r="Q33" s="114"/>
      <c r="R33" s="115"/>
      <c r="S33" s="116"/>
      <c r="T33" s="112">
        <f t="shared" si="1"/>
        <v>0</v>
      </c>
      <c r="U33" s="113"/>
      <c r="V33" s="113"/>
      <c r="W33" s="114"/>
      <c r="X33" s="115"/>
      <c r="Y33" s="116"/>
      <c r="Z33" s="117"/>
      <c r="AA33" s="117"/>
      <c r="AB33" s="111">
        <f t="shared" si="2"/>
        <v>0</v>
      </c>
      <c r="AC33" s="111"/>
      <c r="AD33" s="114"/>
      <c r="AE33" s="115"/>
      <c r="AF33" s="116"/>
      <c r="AG33" s="117"/>
      <c r="AH33" s="117"/>
      <c r="AI33" s="111">
        <f t="shared" si="3"/>
        <v>0</v>
      </c>
      <c r="AJ33" s="111"/>
      <c r="AK33" s="166"/>
    </row>
    <row r="34" spans="1:37" ht="11.45" customHeight="1" x14ac:dyDescent="0.2">
      <c r="A34" s="89"/>
      <c r="B34" s="117"/>
      <c r="C34" s="117"/>
      <c r="D34" s="117"/>
      <c r="E34" s="28"/>
      <c r="F34" s="29">
        <f t="shared" si="0"/>
        <v>0</v>
      </c>
      <c r="G34" s="117"/>
      <c r="H34" s="117"/>
      <c r="I34" s="117"/>
      <c r="J34" s="28"/>
      <c r="K34" s="112">
        <f t="shared" si="4"/>
        <v>0</v>
      </c>
      <c r="L34" s="113"/>
      <c r="M34" s="118"/>
      <c r="N34" s="117"/>
      <c r="O34" s="117"/>
      <c r="P34" s="117"/>
      <c r="Q34" s="114"/>
      <c r="R34" s="115"/>
      <c r="S34" s="116"/>
      <c r="T34" s="112">
        <f t="shared" si="1"/>
        <v>0</v>
      </c>
      <c r="U34" s="113"/>
      <c r="V34" s="113"/>
      <c r="W34" s="114"/>
      <c r="X34" s="115"/>
      <c r="Y34" s="116"/>
      <c r="Z34" s="117"/>
      <c r="AA34" s="117"/>
      <c r="AB34" s="111">
        <f t="shared" si="2"/>
        <v>0</v>
      </c>
      <c r="AC34" s="111"/>
      <c r="AD34" s="114"/>
      <c r="AE34" s="115"/>
      <c r="AF34" s="116"/>
      <c r="AG34" s="117"/>
      <c r="AH34" s="117"/>
      <c r="AI34" s="111">
        <f t="shared" si="3"/>
        <v>0</v>
      </c>
      <c r="AJ34" s="111"/>
      <c r="AK34" s="166"/>
    </row>
    <row r="35" spans="1:37" ht="11.45" customHeight="1" x14ac:dyDescent="0.2">
      <c r="A35" s="89"/>
      <c r="B35" s="117"/>
      <c r="C35" s="117"/>
      <c r="D35" s="117"/>
      <c r="E35" s="28"/>
      <c r="F35" s="29">
        <f t="shared" si="0"/>
        <v>0</v>
      </c>
      <c r="G35" s="117"/>
      <c r="H35" s="117"/>
      <c r="I35" s="117"/>
      <c r="J35" s="28"/>
      <c r="K35" s="112">
        <f t="shared" si="4"/>
        <v>0</v>
      </c>
      <c r="L35" s="113"/>
      <c r="M35" s="118"/>
      <c r="N35" s="117"/>
      <c r="O35" s="117"/>
      <c r="P35" s="117"/>
      <c r="Q35" s="114"/>
      <c r="R35" s="115"/>
      <c r="S35" s="116"/>
      <c r="T35" s="112">
        <f t="shared" si="1"/>
        <v>0</v>
      </c>
      <c r="U35" s="113"/>
      <c r="V35" s="113"/>
      <c r="W35" s="114"/>
      <c r="X35" s="115"/>
      <c r="Y35" s="116"/>
      <c r="Z35" s="117"/>
      <c r="AA35" s="117"/>
      <c r="AB35" s="111">
        <f t="shared" si="2"/>
        <v>0</v>
      </c>
      <c r="AC35" s="111"/>
      <c r="AD35" s="114"/>
      <c r="AE35" s="115"/>
      <c r="AF35" s="116"/>
      <c r="AG35" s="117"/>
      <c r="AH35" s="117"/>
      <c r="AI35" s="111">
        <f t="shared" si="3"/>
        <v>0</v>
      </c>
      <c r="AJ35" s="111"/>
      <c r="AK35" s="166"/>
    </row>
    <row r="36" spans="1:37" ht="11.45" customHeight="1" x14ac:dyDescent="0.2">
      <c r="A36" s="89"/>
      <c r="B36" s="117"/>
      <c r="C36" s="117"/>
      <c r="D36" s="117"/>
      <c r="E36" s="28"/>
      <c r="F36" s="29">
        <f t="shared" si="0"/>
        <v>0</v>
      </c>
      <c r="G36" s="117"/>
      <c r="H36" s="117"/>
      <c r="I36" s="117"/>
      <c r="J36" s="28"/>
      <c r="K36" s="112">
        <f t="shared" si="4"/>
        <v>0</v>
      </c>
      <c r="L36" s="113"/>
      <c r="M36" s="118"/>
      <c r="N36" s="117"/>
      <c r="O36" s="117"/>
      <c r="P36" s="117"/>
      <c r="Q36" s="114"/>
      <c r="R36" s="115"/>
      <c r="S36" s="116"/>
      <c r="T36" s="112">
        <f t="shared" si="1"/>
        <v>0</v>
      </c>
      <c r="U36" s="113"/>
      <c r="V36" s="113"/>
      <c r="W36" s="114"/>
      <c r="X36" s="115"/>
      <c r="Y36" s="116"/>
      <c r="Z36" s="117"/>
      <c r="AA36" s="117"/>
      <c r="AB36" s="111">
        <f t="shared" si="2"/>
        <v>0</v>
      </c>
      <c r="AC36" s="111"/>
      <c r="AD36" s="114"/>
      <c r="AE36" s="115"/>
      <c r="AF36" s="116"/>
      <c r="AG36" s="117"/>
      <c r="AH36" s="117"/>
      <c r="AI36" s="111">
        <f t="shared" si="3"/>
        <v>0</v>
      </c>
      <c r="AJ36" s="111"/>
      <c r="AK36" s="166"/>
    </row>
    <row r="37" spans="1:37" ht="11.45" customHeight="1" x14ac:dyDescent="0.2">
      <c r="A37" s="89"/>
      <c r="B37" s="117"/>
      <c r="C37" s="117"/>
      <c r="D37" s="117"/>
      <c r="E37" s="28"/>
      <c r="F37" s="29">
        <f t="shared" si="0"/>
        <v>0</v>
      </c>
      <c r="G37" s="117"/>
      <c r="H37" s="117"/>
      <c r="I37" s="117"/>
      <c r="J37" s="28"/>
      <c r="K37" s="112">
        <f t="shared" si="4"/>
        <v>0</v>
      </c>
      <c r="L37" s="113"/>
      <c r="M37" s="118"/>
      <c r="N37" s="117"/>
      <c r="O37" s="117"/>
      <c r="P37" s="117"/>
      <c r="Q37" s="114"/>
      <c r="R37" s="115"/>
      <c r="S37" s="116"/>
      <c r="T37" s="112">
        <f t="shared" si="1"/>
        <v>0</v>
      </c>
      <c r="U37" s="113"/>
      <c r="V37" s="113"/>
      <c r="W37" s="114"/>
      <c r="X37" s="115"/>
      <c r="Y37" s="116"/>
      <c r="Z37" s="117"/>
      <c r="AA37" s="117"/>
      <c r="AB37" s="111">
        <f t="shared" si="2"/>
        <v>0</v>
      </c>
      <c r="AC37" s="111"/>
      <c r="AD37" s="114"/>
      <c r="AE37" s="115"/>
      <c r="AF37" s="116"/>
      <c r="AG37" s="117"/>
      <c r="AH37" s="117"/>
      <c r="AI37" s="111">
        <f t="shared" si="3"/>
        <v>0</v>
      </c>
      <c r="AJ37" s="111"/>
      <c r="AK37" s="166"/>
    </row>
    <row r="38" spans="1:37" ht="11.45" customHeight="1" x14ac:dyDescent="0.2">
      <c r="A38" s="89"/>
      <c r="B38" s="117"/>
      <c r="C38" s="117"/>
      <c r="D38" s="117"/>
      <c r="E38" s="28"/>
      <c r="F38" s="29">
        <f t="shared" si="0"/>
        <v>0</v>
      </c>
      <c r="G38" s="117"/>
      <c r="H38" s="117"/>
      <c r="I38" s="117"/>
      <c r="J38" s="28"/>
      <c r="K38" s="112">
        <f t="shared" si="4"/>
        <v>0</v>
      </c>
      <c r="L38" s="113"/>
      <c r="M38" s="118"/>
      <c r="N38" s="117"/>
      <c r="O38" s="117"/>
      <c r="P38" s="117"/>
      <c r="Q38" s="114"/>
      <c r="R38" s="115"/>
      <c r="S38" s="116"/>
      <c r="T38" s="112">
        <f t="shared" si="1"/>
        <v>0</v>
      </c>
      <c r="U38" s="113"/>
      <c r="V38" s="113"/>
      <c r="W38" s="114"/>
      <c r="X38" s="115"/>
      <c r="Y38" s="116"/>
      <c r="Z38" s="117"/>
      <c r="AA38" s="117"/>
      <c r="AB38" s="111">
        <f t="shared" si="2"/>
        <v>0</v>
      </c>
      <c r="AC38" s="111"/>
      <c r="AD38" s="114"/>
      <c r="AE38" s="115"/>
      <c r="AF38" s="116"/>
      <c r="AG38" s="117"/>
      <c r="AH38" s="117"/>
      <c r="AI38" s="111">
        <f t="shared" si="3"/>
        <v>0</v>
      </c>
      <c r="AJ38" s="111"/>
      <c r="AK38" s="166"/>
    </row>
    <row r="39" spans="1:37" ht="11.45" customHeight="1" x14ac:dyDescent="0.2">
      <c r="A39" s="89"/>
      <c r="B39" s="117"/>
      <c r="C39" s="117"/>
      <c r="D39" s="117"/>
      <c r="E39" s="28"/>
      <c r="F39" s="29">
        <f t="shared" si="0"/>
        <v>0</v>
      </c>
      <c r="G39" s="117"/>
      <c r="H39" s="117"/>
      <c r="I39" s="117"/>
      <c r="J39" s="28"/>
      <c r="K39" s="112">
        <f t="shared" si="4"/>
        <v>0</v>
      </c>
      <c r="L39" s="113"/>
      <c r="M39" s="118"/>
      <c r="N39" s="117"/>
      <c r="O39" s="117"/>
      <c r="P39" s="117"/>
      <c r="Q39" s="114"/>
      <c r="R39" s="115"/>
      <c r="S39" s="116"/>
      <c r="T39" s="112">
        <f t="shared" si="1"/>
        <v>0</v>
      </c>
      <c r="U39" s="113"/>
      <c r="V39" s="113"/>
      <c r="W39" s="114"/>
      <c r="X39" s="115"/>
      <c r="Y39" s="116"/>
      <c r="Z39" s="117"/>
      <c r="AA39" s="117"/>
      <c r="AB39" s="111">
        <f t="shared" si="2"/>
        <v>0</v>
      </c>
      <c r="AC39" s="111"/>
      <c r="AD39" s="114"/>
      <c r="AE39" s="115"/>
      <c r="AF39" s="116"/>
      <c r="AG39" s="117"/>
      <c r="AH39" s="117"/>
      <c r="AI39" s="111">
        <f t="shared" si="3"/>
        <v>0</v>
      </c>
      <c r="AJ39" s="111"/>
      <c r="AK39" s="166"/>
    </row>
    <row r="40" spans="1:37" ht="11.45" customHeight="1" x14ac:dyDescent="0.2">
      <c r="A40" s="89"/>
      <c r="B40" s="161" t="s">
        <v>56</v>
      </c>
      <c r="C40" s="161"/>
      <c r="D40" s="161"/>
      <c r="E40" s="161"/>
      <c r="F40" s="34">
        <f>INT(SUM(F30:F39)/30)</f>
        <v>0</v>
      </c>
      <c r="G40" s="161" t="s">
        <v>56</v>
      </c>
      <c r="H40" s="161"/>
      <c r="I40" s="161"/>
      <c r="J40" s="161"/>
      <c r="K40" s="162">
        <f>INT(SUM(K30:M39)/30)</f>
        <v>0</v>
      </c>
      <c r="L40" s="163"/>
      <c r="M40" s="164"/>
      <c r="N40" s="161" t="s">
        <v>56</v>
      </c>
      <c r="O40" s="161"/>
      <c r="P40" s="161"/>
      <c r="Q40" s="161"/>
      <c r="R40" s="161"/>
      <c r="S40" s="161"/>
      <c r="T40" s="162">
        <f>INT(SUM(T30:V39)/30)</f>
        <v>0</v>
      </c>
      <c r="U40" s="163"/>
      <c r="V40" s="164"/>
      <c r="W40" s="158" t="s">
        <v>56</v>
      </c>
      <c r="X40" s="159"/>
      <c r="Y40" s="159"/>
      <c r="Z40" s="159"/>
      <c r="AA40" s="160"/>
      <c r="AB40" s="157">
        <f>INT(SUM(AB30:AC39)/30)</f>
        <v>0</v>
      </c>
      <c r="AC40" s="157"/>
      <c r="AD40" s="158" t="s">
        <v>56</v>
      </c>
      <c r="AE40" s="159"/>
      <c r="AF40" s="159"/>
      <c r="AG40" s="159"/>
      <c r="AH40" s="160"/>
      <c r="AI40" s="157">
        <f>INT(SUM(AI30:AJ39)/30)</f>
        <v>0</v>
      </c>
      <c r="AJ40" s="157"/>
      <c r="AK40" s="166"/>
    </row>
    <row r="41" spans="1:37" ht="11.45" customHeight="1" x14ac:dyDescent="0.2">
      <c r="A41" s="89"/>
      <c r="B41" s="161" t="s">
        <v>57</v>
      </c>
      <c r="C41" s="161"/>
      <c r="D41" s="161"/>
      <c r="E41" s="161"/>
      <c r="F41" s="34">
        <f>SUM(F30:F39)-F40*30</f>
        <v>0</v>
      </c>
      <c r="G41" s="161" t="s">
        <v>57</v>
      </c>
      <c r="H41" s="161"/>
      <c r="I41" s="161"/>
      <c r="J41" s="161"/>
      <c r="K41" s="162">
        <f>SUM(K30:M39)-K40*30</f>
        <v>0</v>
      </c>
      <c r="L41" s="163"/>
      <c r="M41" s="164"/>
      <c r="N41" s="161" t="s">
        <v>57</v>
      </c>
      <c r="O41" s="161"/>
      <c r="P41" s="161"/>
      <c r="Q41" s="161"/>
      <c r="R41" s="161"/>
      <c r="S41" s="161"/>
      <c r="T41" s="162">
        <f>SUM(T30:V39)-T40*30</f>
        <v>0</v>
      </c>
      <c r="U41" s="163"/>
      <c r="V41" s="164"/>
      <c r="W41" s="158" t="s">
        <v>57</v>
      </c>
      <c r="X41" s="159"/>
      <c r="Y41" s="159"/>
      <c r="Z41" s="159"/>
      <c r="AA41" s="160"/>
      <c r="AB41" s="157">
        <f>SUM(AB30:AC39)-AB40*30</f>
        <v>0</v>
      </c>
      <c r="AC41" s="157"/>
      <c r="AD41" s="158" t="s">
        <v>57</v>
      </c>
      <c r="AE41" s="159"/>
      <c r="AF41" s="159"/>
      <c r="AG41" s="159"/>
      <c r="AH41" s="160"/>
      <c r="AI41" s="157">
        <f>SUM(AI30:AJ39)-AI40*30</f>
        <v>0</v>
      </c>
      <c r="AJ41" s="157"/>
      <c r="AK41" s="166"/>
    </row>
    <row r="42" spans="1:37" ht="11.45" customHeight="1" x14ac:dyDescent="0.2">
      <c r="A42" s="89"/>
      <c r="B42" s="137" t="s">
        <v>65</v>
      </c>
      <c r="C42" s="137"/>
      <c r="D42" s="137"/>
      <c r="E42" s="137"/>
      <c r="F42" s="33">
        <f>F40*0.5+IF(F41&gt;15,0.5,0)</f>
        <v>0</v>
      </c>
      <c r="G42" s="137" t="s">
        <v>65</v>
      </c>
      <c r="H42" s="137"/>
      <c r="I42" s="137"/>
      <c r="J42" s="137"/>
      <c r="K42" s="138">
        <f>K40*0.5+IF(K41&gt;15,0.5,0)</f>
        <v>0</v>
      </c>
      <c r="L42" s="139"/>
      <c r="M42" s="140"/>
      <c r="N42" s="137" t="s">
        <v>65</v>
      </c>
      <c r="O42" s="137"/>
      <c r="P42" s="137"/>
      <c r="Q42" s="137"/>
      <c r="R42" s="137"/>
      <c r="S42" s="137"/>
      <c r="T42" s="138">
        <f>T40*0.5+IF(T41&gt;15,0.5,0)</f>
        <v>0</v>
      </c>
      <c r="U42" s="139"/>
      <c r="V42" s="140"/>
      <c r="W42" s="127" t="s">
        <v>65</v>
      </c>
      <c r="X42" s="128"/>
      <c r="Y42" s="128"/>
      <c r="Z42" s="128"/>
      <c r="AA42" s="129"/>
      <c r="AB42" s="130">
        <f>AB40*0.5+IF(AB41&gt;15,0.5,0)</f>
        <v>0</v>
      </c>
      <c r="AC42" s="130"/>
      <c r="AD42" s="127" t="s">
        <v>65</v>
      </c>
      <c r="AE42" s="128"/>
      <c r="AF42" s="128"/>
      <c r="AG42" s="128"/>
      <c r="AH42" s="129"/>
      <c r="AI42" s="130">
        <f>AI40*0.5+IF(AI41&gt;15,0.5,0)</f>
        <v>0</v>
      </c>
      <c r="AJ42" s="130"/>
      <c r="AK42" s="166"/>
    </row>
    <row r="43" spans="1:37" ht="11.45" customHeight="1" x14ac:dyDescent="0.2">
      <c r="A43" s="89"/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66"/>
    </row>
    <row r="44" spans="1:37" ht="11.45" customHeight="1" x14ac:dyDescent="0.2">
      <c r="A44" s="89"/>
      <c r="B44" s="133" t="s">
        <v>53</v>
      </c>
      <c r="C44" s="133"/>
      <c r="D44" s="133"/>
      <c r="E44" s="134"/>
      <c r="F44" s="135"/>
      <c r="G44" s="133" t="s">
        <v>53</v>
      </c>
      <c r="H44" s="133"/>
      <c r="I44" s="133"/>
      <c r="J44" s="134"/>
      <c r="K44" s="136"/>
      <c r="L44" s="136"/>
      <c r="M44" s="136"/>
      <c r="N44" s="133" t="s">
        <v>53</v>
      </c>
      <c r="O44" s="133"/>
      <c r="P44" s="133"/>
      <c r="Q44" s="134"/>
      <c r="R44" s="136"/>
      <c r="S44" s="136"/>
      <c r="T44" s="136"/>
      <c r="U44" s="136"/>
      <c r="V44" s="135"/>
      <c r="W44" s="124" t="s">
        <v>53</v>
      </c>
      <c r="X44" s="125"/>
      <c r="Y44" s="126"/>
      <c r="Z44" s="123"/>
      <c r="AA44" s="123"/>
      <c r="AB44" s="123"/>
      <c r="AC44" s="123"/>
      <c r="AD44" s="124" t="s">
        <v>53</v>
      </c>
      <c r="AE44" s="125"/>
      <c r="AF44" s="126"/>
      <c r="AG44" s="123"/>
      <c r="AH44" s="123"/>
      <c r="AI44" s="123"/>
      <c r="AJ44" s="123"/>
      <c r="AK44" s="166"/>
    </row>
    <row r="45" spans="1:37" x14ac:dyDescent="0.2">
      <c r="A45" s="89"/>
      <c r="B45" s="119" t="s">
        <v>54</v>
      </c>
      <c r="C45" s="119"/>
      <c r="D45" s="119"/>
      <c r="E45" s="30" t="s">
        <v>55</v>
      </c>
      <c r="F45" s="11" t="s">
        <v>66</v>
      </c>
      <c r="G45" s="119" t="s">
        <v>54</v>
      </c>
      <c r="H45" s="119"/>
      <c r="I45" s="119"/>
      <c r="J45" s="30" t="s">
        <v>55</v>
      </c>
      <c r="K45" s="120" t="s">
        <v>66</v>
      </c>
      <c r="L45" s="121"/>
      <c r="M45" s="122"/>
      <c r="N45" s="119" t="s">
        <v>54</v>
      </c>
      <c r="O45" s="119"/>
      <c r="P45" s="119"/>
      <c r="Q45" s="120" t="s">
        <v>55</v>
      </c>
      <c r="R45" s="121"/>
      <c r="S45" s="122"/>
      <c r="T45" s="120" t="s">
        <v>66</v>
      </c>
      <c r="U45" s="121"/>
      <c r="V45" s="121"/>
      <c r="W45" s="120" t="s">
        <v>54</v>
      </c>
      <c r="X45" s="121"/>
      <c r="Y45" s="122"/>
      <c r="Z45" s="119" t="s">
        <v>55</v>
      </c>
      <c r="AA45" s="119"/>
      <c r="AB45" s="119" t="s">
        <v>66</v>
      </c>
      <c r="AC45" s="119"/>
      <c r="AD45" s="120" t="s">
        <v>54</v>
      </c>
      <c r="AE45" s="121"/>
      <c r="AF45" s="122"/>
      <c r="AG45" s="119" t="s">
        <v>55</v>
      </c>
      <c r="AH45" s="119"/>
      <c r="AI45" s="119" t="s">
        <v>66</v>
      </c>
      <c r="AJ45" s="119"/>
      <c r="AK45" s="166"/>
    </row>
    <row r="46" spans="1:37" x14ac:dyDescent="0.2">
      <c r="A46" s="89"/>
      <c r="B46" s="117"/>
      <c r="C46" s="117"/>
      <c r="D46" s="117"/>
      <c r="E46" s="28"/>
      <c r="F46" s="29">
        <f>IF(E46=0,0,DAYS360(B46,E46+1))</f>
        <v>0</v>
      </c>
      <c r="G46" s="117"/>
      <c r="H46" s="117"/>
      <c r="I46" s="117"/>
      <c r="J46" s="28"/>
      <c r="K46" s="112">
        <f>IF(J46=0,0,DAYS360(G46,J46+1))</f>
        <v>0</v>
      </c>
      <c r="L46" s="113"/>
      <c r="M46" s="118"/>
      <c r="N46" s="117"/>
      <c r="O46" s="117"/>
      <c r="P46" s="117"/>
      <c r="Q46" s="114"/>
      <c r="R46" s="115"/>
      <c r="S46" s="116"/>
      <c r="T46" s="112">
        <f>IF(Q46=0,0,DAYS360(N46,Q46+1))</f>
        <v>0</v>
      </c>
      <c r="U46" s="113"/>
      <c r="V46" s="113"/>
      <c r="W46" s="114"/>
      <c r="X46" s="115"/>
      <c r="Y46" s="116"/>
      <c r="Z46" s="117"/>
      <c r="AA46" s="117"/>
      <c r="AB46" s="111">
        <f>IF(Z46=0,0,DAYS360(W46,Z46+1))</f>
        <v>0</v>
      </c>
      <c r="AC46" s="111"/>
      <c r="AD46" s="114"/>
      <c r="AE46" s="115"/>
      <c r="AF46" s="116"/>
      <c r="AG46" s="117"/>
      <c r="AH46" s="117"/>
      <c r="AI46" s="111">
        <f>IF(AG46=0,0,DAYS360(AD46,AG46+1))</f>
        <v>0</v>
      </c>
      <c r="AJ46" s="111"/>
      <c r="AK46" s="166"/>
    </row>
    <row r="47" spans="1:37" ht="11.45" customHeight="1" x14ac:dyDescent="0.2">
      <c r="A47" s="89"/>
      <c r="B47" s="117"/>
      <c r="C47" s="117"/>
      <c r="D47" s="117"/>
      <c r="E47" s="28"/>
      <c r="F47" s="29">
        <f t="shared" ref="F47:F55" si="5">IF(E47=0,0,DAYS360(B47,E47+1))</f>
        <v>0</v>
      </c>
      <c r="G47" s="117"/>
      <c r="H47" s="117"/>
      <c r="I47" s="117"/>
      <c r="J47" s="28"/>
      <c r="K47" s="112">
        <f>IF(J47=0,0,DAYS360(G47,J47+1))</f>
        <v>0</v>
      </c>
      <c r="L47" s="113"/>
      <c r="M47" s="118"/>
      <c r="N47" s="117"/>
      <c r="O47" s="117"/>
      <c r="P47" s="117"/>
      <c r="Q47" s="114"/>
      <c r="R47" s="115"/>
      <c r="S47" s="116"/>
      <c r="T47" s="112">
        <f t="shared" ref="T47:T55" si="6">IF(Q47=0,0,DAYS360(N47,Q47+1))</f>
        <v>0</v>
      </c>
      <c r="U47" s="113"/>
      <c r="V47" s="113"/>
      <c r="W47" s="117"/>
      <c r="X47" s="117"/>
      <c r="Y47" s="117"/>
      <c r="Z47" s="117"/>
      <c r="AA47" s="117"/>
      <c r="AB47" s="111">
        <f t="shared" ref="AB47:AB55" si="7">IF(Z47=0,0,DAYS360(W47,Z47+1))</f>
        <v>0</v>
      </c>
      <c r="AC47" s="111"/>
      <c r="AD47" s="114"/>
      <c r="AE47" s="115"/>
      <c r="AF47" s="116"/>
      <c r="AG47" s="114"/>
      <c r="AH47" s="116"/>
      <c r="AI47" s="111">
        <f t="shared" ref="AI47:AI55" si="8">IF(AG47=0,0,DAYS360(AD47,AG47+1))</f>
        <v>0</v>
      </c>
      <c r="AJ47" s="111"/>
      <c r="AK47" s="166"/>
    </row>
    <row r="48" spans="1:37" ht="11.45" customHeight="1" x14ac:dyDescent="0.2">
      <c r="A48" s="89"/>
      <c r="B48" s="117"/>
      <c r="C48" s="117"/>
      <c r="D48" s="117"/>
      <c r="E48" s="28"/>
      <c r="F48" s="29">
        <f t="shared" si="5"/>
        <v>0</v>
      </c>
      <c r="G48" s="117"/>
      <c r="H48" s="117"/>
      <c r="I48" s="117"/>
      <c r="J48" s="22"/>
      <c r="K48" s="112">
        <f t="shared" ref="K48:K55" si="9">IF(J48=0,0,DAYS360(G48,J48+1))</f>
        <v>0</v>
      </c>
      <c r="L48" s="113"/>
      <c r="M48" s="118"/>
      <c r="N48" s="117"/>
      <c r="O48" s="117"/>
      <c r="P48" s="117"/>
      <c r="Q48" s="114"/>
      <c r="R48" s="115"/>
      <c r="S48" s="116"/>
      <c r="T48" s="112">
        <f t="shared" si="6"/>
        <v>0</v>
      </c>
      <c r="U48" s="113"/>
      <c r="V48" s="113"/>
      <c r="W48" s="114"/>
      <c r="X48" s="115"/>
      <c r="Y48" s="116"/>
      <c r="Z48" s="117"/>
      <c r="AA48" s="117"/>
      <c r="AB48" s="111">
        <f t="shared" si="7"/>
        <v>0</v>
      </c>
      <c r="AC48" s="111"/>
      <c r="AD48" s="114"/>
      <c r="AE48" s="115"/>
      <c r="AF48" s="116"/>
      <c r="AG48" s="117"/>
      <c r="AH48" s="117"/>
      <c r="AI48" s="111">
        <f t="shared" si="8"/>
        <v>0</v>
      </c>
      <c r="AJ48" s="111"/>
      <c r="AK48" s="166"/>
    </row>
    <row r="49" spans="1:37" ht="11.45" customHeight="1" x14ac:dyDescent="0.2">
      <c r="A49" s="89"/>
      <c r="B49" s="117"/>
      <c r="C49" s="117"/>
      <c r="D49" s="117"/>
      <c r="E49" s="28"/>
      <c r="F49" s="29">
        <f t="shared" si="5"/>
        <v>0</v>
      </c>
      <c r="G49" s="117"/>
      <c r="H49" s="117"/>
      <c r="I49" s="117"/>
      <c r="J49" s="22"/>
      <c r="K49" s="112">
        <f t="shared" si="9"/>
        <v>0</v>
      </c>
      <c r="L49" s="113"/>
      <c r="M49" s="118"/>
      <c r="N49" s="117"/>
      <c r="O49" s="117"/>
      <c r="P49" s="117"/>
      <c r="Q49" s="114"/>
      <c r="R49" s="115"/>
      <c r="S49" s="116"/>
      <c r="T49" s="112">
        <f t="shared" si="6"/>
        <v>0</v>
      </c>
      <c r="U49" s="113"/>
      <c r="V49" s="113"/>
      <c r="W49" s="114"/>
      <c r="X49" s="115"/>
      <c r="Y49" s="116"/>
      <c r="Z49" s="117"/>
      <c r="AA49" s="117"/>
      <c r="AB49" s="111">
        <f t="shared" si="7"/>
        <v>0</v>
      </c>
      <c r="AC49" s="111"/>
      <c r="AD49" s="114"/>
      <c r="AE49" s="115"/>
      <c r="AF49" s="116"/>
      <c r="AG49" s="117"/>
      <c r="AH49" s="117"/>
      <c r="AI49" s="111">
        <f t="shared" si="8"/>
        <v>0</v>
      </c>
      <c r="AJ49" s="111"/>
      <c r="AK49" s="166"/>
    </row>
    <row r="50" spans="1:37" ht="11.45" customHeight="1" x14ac:dyDescent="0.2">
      <c r="A50" s="89"/>
      <c r="B50" s="117"/>
      <c r="C50" s="117"/>
      <c r="D50" s="117"/>
      <c r="E50" s="28"/>
      <c r="F50" s="29">
        <f t="shared" si="5"/>
        <v>0</v>
      </c>
      <c r="G50" s="117"/>
      <c r="H50" s="117"/>
      <c r="I50" s="117"/>
      <c r="J50" s="22"/>
      <c r="K50" s="112">
        <f t="shared" si="9"/>
        <v>0</v>
      </c>
      <c r="L50" s="113"/>
      <c r="M50" s="118"/>
      <c r="N50" s="117"/>
      <c r="O50" s="117"/>
      <c r="P50" s="117"/>
      <c r="Q50" s="114"/>
      <c r="R50" s="115"/>
      <c r="S50" s="116"/>
      <c r="T50" s="112">
        <f t="shared" si="6"/>
        <v>0</v>
      </c>
      <c r="U50" s="113"/>
      <c r="V50" s="113"/>
      <c r="W50" s="114"/>
      <c r="X50" s="115"/>
      <c r="Y50" s="116"/>
      <c r="Z50" s="117"/>
      <c r="AA50" s="117"/>
      <c r="AB50" s="111">
        <f t="shared" si="7"/>
        <v>0</v>
      </c>
      <c r="AC50" s="111"/>
      <c r="AD50" s="114"/>
      <c r="AE50" s="115"/>
      <c r="AF50" s="116"/>
      <c r="AG50" s="117"/>
      <c r="AH50" s="117"/>
      <c r="AI50" s="111">
        <f t="shared" si="8"/>
        <v>0</v>
      </c>
      <c r="AJ50" s="111"/>
      <c r="AK50" s="166"/>
    </row>
    <row r="51" spans="1:37" ht="11.45" customHeight="1" x14ac:dyDescent="0.2">
      <c r="A51" s="89"/>
      <c r="B51" s="117"/>
      <c r="C51" s="117"/>
      <c r="D51" s="117"/>
      <c r="E51" s="28"/>
      <c r="F51" s="29">
        <f t="shared" si="5"/>
        <v>0</v>
      </c>
      <c r="G51" s="117"/>
      <c r="H51" s="117"/>
      <c r="I51" s="117"/>
      <c r="J51" s="22"/>
      <c r="K51" s="112">
        <f t="shared" si="9"/>
        <v>0</v>
      </c>
      <c r="L51" s="113"/>
      <c r="M51" s="118"/>
      <c r="N51" s="117"/>
      <c r="O51" s="117"/>
      <c r="P51" s="117"/>
      <c r="Q51" s="114"/>
      <c r="R51" s="115"/>
      <c r="S51" s="116"/>
      <c r="T51" s="112">
        <f t="shared" si="6"/>
        <v>0</v>
      </c>
      <c r="U51" s="113"/>
      <c r="V51" s="113"/>
      <c r="W51" s="114"/>
      <c r="X51" s="115"/>
      <c r="Y51" s="116"/>
      <c r="Z51" s="117"/>
      <c r="AA51" s="117"/>
      <c r="AB51" s="111">
        <f t="shared" si="7"/>
        <v>0</v>
      </c>
      <c r="AC51" s="111"/>
      <c r="AD51" s="114"/>
      <c r="AE51" s="115"/>
      <c r="AF51" s="116"/>
      <c r="AG51" s="117"/>
      <c r="AH51" s="117"/>
      <c r="AI51" s="111">
        <f t="shared" si="8"/>
        <v>0</v>
      </c>
      <c r="AJ51" s="111"/>
      <c r="AK51" s="166"/>
    </row>
    <row r="52" spans="1:37" ht="11.45" customHeight="1" x14ac:dyDescent="0.2">
      <c r="A52" s="89"/>
      <c r="B52" s="117"/>
      <c r="C52" s="117"/>
      <c r="D52" s="117"/>
      <c r="E52" s="28"/>
      <c r="F52" s="29">
        <f t="shared" si="5"/>
        <v>0</v>
      </c>
      <c r="G52" s="117"/>
      <c r="H52" s="117"/>
      <c r="I52" s="117"/>
      <c r="J52" s="22"/>
      <c r="K52" s="112">
        <f t="shared" si="9"/>
        <v>0</v>
      </c>
      <c r="L52" s="113"/>
      <c r="M52" s="118"/>
      <c r="N52" s="117"/>
      <c r="O52" s="117"/>
      <c r="P52" s="117"/>
      <c r="Q52" s="114"/>
      <c r="R52" s="115"/>
      <c r="S52" s="116"/>
      <c r="T52" s="112">
        <f t="shared" si="6"/>
        <v>0</v>
      </c>
      <c r="U52" s="113"/>
      <c r="V52" s="113"/>
      <c r="W52" s="114"/>
      <c r="X52" s="115"/>
      <c r="Y52" s="116"/>
      <c r="Z52" s="117"/>
      <c r="AA52" s="117"/>
      <c r="AB52" s="111">
        <f t="shared" si="7"/>
        <v>0</v>
      </c>
      <c r="AC52" s="111"/>
      <c r="AD52" s="114"/>
      <c r="AE52" s="115"/>
      <c r="AF52" s="116"/>
      <c r="AG52" s="117"/>
      <c r="AH52" s="117"/>
      <c r="AI52" s="111">
        <f t="shared" si="8"/>
        <v>0</v>
      </c>
      <c r="AJ52" s="111"/>
      <c r="AK52" s="166"/>
    </row>
    <row r="53" spans="1:37" ht="11.45" customHeight="1" x14ac:dyDescent="0.2">
      <c r="A53" s="89"/>
      <c r="B53" s="117"/>
      <c r="C53" s="117"/>
      <c r="D53" s="117"/>
      <c r="E53" s="28"/>
      <c r="F53" s="29">
        <f t="shared" si="5"/>
        <v>0</v>
      </c>
      <c r="G53" s="117"/>
      <c r="H53" s="117"/>
      <c r="I53" s="117"/>
      <c r="J53" s="22"/>
      <c r="K53" s="112">
        <f t="shared" si="9"/>
        <v>0</v>
      </c>
      <c r="L53" s="113"/>
      <c r="M53" s="118"/>
      <c r="N53" s="117"/>
      <c r="O53" s="117"/>
      <c r="P53" s="117"/>
      <c r="Q53" s="114"/>
      <c r="R53" s="115"/>
      <c r="S53" s="116"/>
      <c r="T53" s="112">
        <f t="shared" si="6"/>
        <v>0</v>
      </c>
      <c r="U53" s="113"/>
      <c r="V53" s="113"/>
      <c r="W53" s="114"/>
      <c r="X53" s="115"/>
      <c r="Y53" s="116"/>
      <c r="Z53" s="117"/>
      <c r="AA53" s="117"/>
      <c r="AB53" s="111">
        <f t="shared" si="7"/>
        <v>0</v>
      </c>
      <c r="AC53" s="111"/>
      <c r="AD53" s="114"/>
      <c r="AE53" s="115"/>
      <c r="AF53" s="116"/>
      <c r="AG53" s="117"/>
      <c r="AH53" s="117"/>
      <c r="AI53" s="111">
        <f t="shared" si="8"/>
        <v>0</v>
      </c>
      <c r="AJ53" s="111"/>
      <c r="AK53" s="166"/>
    </row>
    <row r="54" spans="1:37" ht="11.45" customHeight="1" x14ac:dyDescent="0.2">
      <c r="A54" s="89"/>
      <c r="B54" s="117"/>
      <c r="C54" s="117"/>
      <c r="D54" s="117"/>
      <c r="E54" s="28"/>
      <c r="F54" s="29">
        <f t="shared" si="5"/>
        <v>0</v>
      </c>
      <c r="G54" s="117"/>
      <c r="H54" s="117"/>
      <c r="I54" s="117"/>
      <c r="J54" s="22"/>
      <c r="K54" s="112">
        <f t="shared" si="9"/>
        <v>0</v>
      </c>
      <c r="L54" s="113"/>
      <c r="M54" s="118"/>
      <c r="N54" s="117"/>
      <c r="O54" s="117"/>
      <c r="P54" s="117"/>
      <c r="Q54" s="114"/>
      <c r="R54" s="115"/>
      <c r="S54" s="116"/>
      <c r="T54" s="112">
        <f t="shared" si="6"/>
        <v>0</v>
      </c>
      <c r="U54" s="113"/>
      <c r="V54" s="113"/>
      <c r="W54" s="114"/>
      <c r="X54" s="115"/>
      <c r="Y54" s="116"/>
      <c r="Z54" s="117"/>
      <c r="AA54" s="117"/>
      <c r="AB54" s="111">
        <f t="shared" si="7"/>
        <v>0</v>
      </c>
      <c r="AC54" s="111"/>
      <c r="AD54" s="114"/>
      <c r="AE54" s="115"/>
      <c r="AF54" s="116"/>
      <c r="AG54" s="117"/>
      <c r="AH54" s="117"/>
      <c r="AI54" s="111">
        <f t="shared" si="8"/>
        <v>0</v>
      </c>
      <c r="AJ54" s="111"/>
      <c r="AK54" s="166"/>
    </row>
    <row r="55" spans="1:37" ht="11.45" customHeight="1" x14ac:dyDescent="0.2">
      <c r="A55" s="89"/>
      <c r="B55" s="117"/>
      <c r="C55" s="117"/>
      <c r="D55" s="117"/>
      <c r="E55" s="28"/>
      <c r="F55" s="29">
        <f t="shared" si="5"/>
        <v>0</v>
      </c>
      <c r="G55" s="117"/>
      <c r="H55" s="117"/>
      <c r="I55" s="117"/>
      <c r="J55" s="22"/>
      <c r="K55" s="112">
        <f t="shared" si="9"/>
        <v>0</v>
      </c>
      <c r="L55" s="113"/>
      <c r="M55" s="118"/>
      <c r="N55" s="117"/>
      <c r="O55" s="117"/>
      <c r="P55" s="117"/>
      <c r="Q55" s="114"/>
      <c r="R55" s="115"/>
      <c r="S55" s="116"/>
      <c r="T55" s="112">
        <f t="shared" si="6"/>
        <v>0</v>
      </c>
      <c r="U55" s="113"/>
      <c r="V55" s="113"/>
      <c r="W55" s="114"/>
      <c r="X55" s="115"/>
      <c r="Y55" s="116"/>
      <c r="Z55" s="117"/>
      <c r="AA55" s="117"/>
      <c r="AB55" s="111">
        <f t="shared" si="7"/>
        <v>0</v>
      </c>
      <c r="AC55" s="111"/>
      <c r="AD55" s="114"/>
      <c r="AE55" s="115"/>
      <c r="AF55" s="116"/>
      <c r="AG55" s="117"/>
      <c r="AH55" s="117"/>
      <c r="AI55" s="111">
        <f t="shared" si="8"/>
        <v>0</v>
      </c>
      <c r="AJ55" s="111"/>
      <c r="AK55" s="166"/>
    </row>
    <row r="56" spans="1:37" ht="11.45" customHeight="1" x14ac:dyDescent="0.2">
      <c r="A56" s="89"/>
      <c r="B56" s="161" t="s">
        <v>56</v>
      </c>
      <c r="C56" s="161"/>
      <c r="D56" s="161"/>
      <c r="E56" s="161"/>
      <c r="F56" s="34">
        <f>INT(SUM(F46:F55)/30)</f>
        <v>0</v>
      </c>
      <c r="G56" s="161" t="s">
        <v>56</v>
      </c>
      <c r="H56" s="161"/>
      <c r="I56" s="161"/>
      <c r="J56" s="161"/>
      <c r="K56" s="162">
        <f>INT(SUM(K46:M55)/30)</f>
        <v>0</v>
      </c>
      <c r="L56" s="163"/>
      <c r="M56" s="164"/>
      <c r="N56" s="161" t="s">
        <v>56</v>
      </c>
      <c r="O56" s="161"/>
      <c r="P56" s="161"/>
      <c r="Q56" s="161"/>
      <c r="R56" s="161"/>
      <c r="S56" s="161"/>
      <c r="T56" s="162">
        <f>INT(SUM(T46:V55)/30)</f>
        <v>0</v>
      </c>
      <c r="U56" s="163"/>
      <c r="V56" s="164"/>
      <c r="W56" s="158" t="s">
        <v>56</v>
      </c>
      <c r="X56" s="159"/>
      <c r="Y56" s="159"/>
      <c r="Z56" s="159"/>
      <c r="AA56" s="160"/>
      <c r="AB56" s="157">
        <f>INT(SUM(AB46:AC55)/30)</f>
        <v>0</v>
      </c>
      <c r="AC56" s="157"/>
      <c r="AD56" s="158" t="s">
        <v>56</v>
      </c>
      <c r="AE56" s="159"/>
      <c r="AF56" s="159"/>
      <c r="AG56" s="159"/>
      <c r="AH56" s="160"/>
      <c r="AI56" s="157">
        <f>INT(SUM(AI46:AJ55)/30)</f>
        <v>0</v>
      </c>
      <c r="AJ56" s="157"/>
      <c r="AK56" s="166"/>
    </row>
    <row r="57" spans="1:37" ht="11.45" customHeight="1" x14ac:dyDescent="0.2">
      <c r="A57" s="89"/>
      <c r="B57" s="161" t="s">
        <v>57</v>
      </c>
      <c r="C57" s="161"/>
      <c r="D57" s="161"/>
      <c r="E57" s="161"/>
      <c r="F57" s="34">
        <f>SUM(F46:F55)-F56*30</f>
        <v>0</v>
      </c>
      <c r="G57" s="161" t="s">
        <v>57</v>
      </c>
      <c r="H57" s="161"/>
      <c r="I57" s="161"/>
      <c r="J57" s="161"/>
      <c r="K57" s="162">
        <f>SUM(K46:M55)-K56*30</f>
        <v>0</v>
      </c>
      <c r="L57" s="163"/>
      <c r="M57" s="164"/>
      <c r="N57" s="161" t="s">
        <v>57</v>
      </c>
      <c r="O57" s="161"/>
      <c r="P57" s="161"/>
      <c r="Q57" s="161"/>
      <c r="R57" s="161"/>
      <c r="S57" s="161"/>
      <c r="T57" s="162">
        <f>SUM(T46:V55)-T56*30</f>
        <v>0</v>
      </c>
      <c r="U57" s="163"/>
      <c r="V57" s="164"/>
      <c r="W57" s="158" t="s">
        <v>57</v>
      </c>
      <c r="X57" s="159"/>
      <c r="Y57" s="159"/>
      <c r="Z57" s="159"/>
      <c r="AA57" s="160"/>
      <c r="AB57" s="157">
        <f>SUM(AB46:AC55)-AB56*30</f>
        <v>0</v>
      </c>
      <c r="AC57" s="157"/>
      <c r="AD57" s="158" t="s">
        <v>57</v>
      </c>
      <c r="AE57" s="159"/>
      <c r="AF57" s="159"/>
      <c r="AG57" s="159"/>
      <c r="AH57" s="160"/>
      <c r="AI57" s="157">
        <f>SUM(AI46:AJ55)-AI56*30</f>
        <v>0</v>
      </c>
      <c r="AJ57" s="157"/>
      <c r="AK57" s="166"/>
    </row>
    <row r="58" spans="1:37" ht="11.45" customHeight="1" thickBot="1" x14ac:dyDescent="0.25">
      <c r="A58" s="89"/>
      <c r="B58" s="94" t="s">
        <v>65</v>
      </c>
      <c r="C58" s="94"/>
      <c r="D58" s="94"/>
      <c r="E58" s="94"/>
      <c r="F58" s="32">
        <f>F56*0.5+IF(F57&gt;15,0.5,0)</f>
        <v>0</v>
      </c>
      <c r="G58" s="94" t="s">
        <v>65</v>
      </c>
      <c r="H58" s="94"/>
      <c r="I58" s="94"/>
      <c r="J58" s="94"/>
      <c r="K58" s="95">
        <f>K56*0.5+IF(K57&gt;15,0.5,0)</f>
        <v>0</v>
      </c>
      <c r="L58" s="96"/>
      <c r="M58" s="97"/>
      <c r="N58" s="94" t="s">
        <v>65</v>
      </c>
      <c r="O58" s="94"/>
      <c r="P58" s="94"/>
      <c r="Q58" s="94"/>
      <c r="R58" s="94"/>
      <c r="S58" s="94"/>
      <c r="T58" s="95">
        <f>T56*0.5+IF(T57&gt;15,0.5,0)</f>
        <v>0</v>
      </c>
      <c r="U58" s="96"/>
      <c r="V58" s="97"/>
      <c r="W58" s="78" t="s">
        <v>65</v>
      </c>
      <c r="X58" s="79"/>
      <c r="Y58" s="79"/>
      <c r="Z58" s="79"/>
      <c r="AA58" s="80"/>
      <c r="AB58" s="81">
        <f>AB56*0.5+IF(AB57&gt;15,0.5,0)</f>
        <v>0</v>
      </c>
      <c r="AC58" s="81"/>
      <c r="AD58" s="78" t="s">
        <v>65</v>
      </c>
      <c r="AE58" s="79"/>
      <c r="AF58" s="79"/>
      <c r="AG58" s="79"/>
      <c r="AH58" s="80"/>
      <c r="AI58" s="81">
        <f>AI56*0.5+IF(AI57&gt;15,0.5,0)</f>
        <v>0</v>
      </c>
      <c r="AJ58" s="81"/>
      <c r="AK58" s="166"/>
    </row>
    <row r="59" spans="1:37" ht="11.45" customHeight="1" thickBot="1" x14ac:dyDescent="0.25">
      <c r="A59" s="89"/>
      <c r="B59" s="82" t="s">
        <v>67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5">
        <f>SUM(F42,K42,T42,AB42,AI42,F58,K58,T58,AB58,AI58)</f>
        <v>0</v>
      </c>
      <c r="AI59" s="86"/>
      <c r="AJ59" s="87"/>
      <c r="AK59" s="166"/>
    </row>
    <row r="60" spans="1:37" ht="11.45" customHeight="1" x14ac:dyDescent="0.2">
      <c r="A60" s="89"/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66"/>
    </row>
    <row r="61" spans="1:37" ht="13.9" customHeight="1" x14ac:dyDescent="0.2">
      <c r="A61" s="89"/>
      <c r="B61" s="147" t="s">
        <v>76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66"/>
    </row>
    <row r="62" spans="1:37" ht="51" customHeight="1" x14ac:dyDescent="0.2">
      <c r="A62" s="89"/>
      <c r="B62" s="148" t="s">
        <v>120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66"/>
    </row>
    <row r="63" spans="1:37" ht="11.45" customHeight="1" x14ac:dyDescent="0.2">
      <c r="A63" s="89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66"/>
    </row>
    <row r="64" spans="1:37" ht="11.45" customHeight="1" x14ac:dyDescent="0.2">
      <c r="A64" s="89"/>
      <c r="B64" s="133" t="s">
        <v>53</v>
      </c>
      <c r="C64" s="133"/>
      <c r="D64" s="133"/>
      <c r="E64" s="134"/>
      <c r="F64" s="135"/>
      <c r="G64" s="133" t="s">
        <v>53</v>
      </c>
      <c r="H64" s="133"/>
      <c r="I64" s="133"/>
      <c r="J64" s="134"/>
      <c r="K64" s="136"/>
      <c r="L64" s="136"/>
      <c r="M64" s="136"/>
      <c r="N64" s="133" t="s">
        <v>53</v>
      </c>
      <c r="O64" s="133"/>
      <c r="P64" s="133"/>
      <c r="Q64" s="134"/>
      <c r="R64" s="136"/>
      <c r="S64" s="136"/>
      <c r="T64" s="136"/>
      <c r="U64" s="136"/>
      <c r="V64" s="135"/>
      <c r="W64" s="124" t="s">
        <v>53</v>
      </c>
      <c r="X64" s="125"/>
      <c r="Y64" s="126"/>
      <c r="Z64" s="123"/>
      <c r="AA64" s="123"/>
      <c r="AB64" s="123"/>
      <c r="AC64" s="123"/>
      <c r="AD64" s="124" t="s">
        <v>53</v>
      </c>
      <c r="AE64" s="125"/>
      <c r="AF64" s="126"/>
      <c r="AG64" s="123"/>
      <c r="AH64" s="123"/>
      <c r="AI64" s="123"/>
      <c r="AJ64" s="123"/>
      <c r="AK64" s="166"/>
    </row>
    <row r="65" spans="1:37" x14ac:dyDescent="0.2">
      <c r="A65" s="89"/>
      <c r="B65" s="119" t="s">
        <v>54</v>
      </c>
      <c r="C65" s="119"/>
      <c r="D65" s="119"/>
      <c r="E65" s="30" t="s">
        <v>55</v>
      </c>
      <c r="F65" s="11" t="s">
        <v>66</v>
      </c>
      <c r="G65" s="119" t="s">
        <v>54</v>
      </c>
      <c r="H65" s="119"/>
      <c r="I65" s="119"/>
      <c r="J65" s="30" t="s">
        <v>55</v>
      </c>
      <c r="K65" s="120" t="s">
        <v>66</v>
      </c>
      <c r="L65" s="121"/>
      <c r="M65" s="122"/>
      <c r="N65" s="119" t="s">
        <v>54</v>
      </c>
      <c r="O65" s="119"/>
      <c r="P65" s="119"/>
      <c r="Q65" s="120" t="s">
        <v>55</v>
      </c>
      <c r="R65" s="121"/>
      <c r="S65" s="122"/>
      <c r="T65" s="120" t="s">
        <v>66</v>
      </c>
      <c r="U65" s="121"/>
      <c r="V65" s="121"/>
      <c r="W65" s="120" t="s">
        <v>54</v>
      </c>
      <c r="X65" s="121"/>
      <c r="Y65" s="122"/>
      <c r="Z65" s="119" t="s">
        <v>55</v>
      </c>
      <c r="AA65" s="119"/>
      <c r="AB65" s="119" t="s">
        <v>66</v>
      </c>
      <c r="AC65" s="119"/>
      <c r="AD65" s="120" t="s">
        <v>54</v>
      </c>
      <c r="AE65" s="121"/>
      <c r="AF65" s="122"/>
      <c r="AG65" s="119" t="s">
        <v>55</v>
      </c>
      <c r="AH65" s="119"/>
      <c r="AI65" s="119" t="s">
        <v>66</v>
      </c>
      <c r="AJ65" s="119"/>
      <c r="AK65" s="166"/>
    </row>
    <row r="66" spans="1:37" x14ac:dyDescent="0.2">
      <c r="A66" s="89"/>
      <c r="B66" s="117"/>
      <c r="C66" s="117"/>
      <c r="D66" s="117"/>
      <c r="E66" s="28"/>
      <c r="F66" s="29">
        <f>IF(E66=0,0,DAYS360(B66,E66+1))</f>
        <v>0</v>
      </c>
      <c r="G66" s="117"/>
      <c r="H66" s="117"/>
      <c r="I66" s="117"/>
      <c r="J66" s="28"/>
      <c r="K66" s="112">
        <f>IF(J66=0,0,DAYS360(G66,J66+1))</f>
        <v>0</v>
      </c>
      <c r="L66" s="113"/>
      <c r="M66" s="118"/>
      <c r="N66" s="117"/>
      <c r="O66" s="117"/>
      <c r="P66" s="117"/>
      <c r="Q66" s="114"/>
      <c r="R66" s="115"/>
      <c r="S66" s="116"/>
      <c r="T66" s="112">
        <f>IF(Q66=0,0,DAYS360(N66,Q66+1))</f>
        <v>0</v>
      </c>
      <c r="U66" s="113"/>
      <c r="V66" s="113"/>
      <c r="W66" s="114"/>
      <c r="X66" s="115"/>
      <c r="Y66" s="116"/>
      <c r="Z66" s="117"/>
      <c r="AA66" s="117"/>
      <c r="AB66" s="111">
        <f>IF(Z66=0,0,DAYS360(W66,Z66+1))</f>
        <v>0</v>
      </c>
      <c r="AC66" s="111"/>
      <c r="AD66" s="114"/>
      <c r="AE66" s="115"/>
      <c r="AF66" s="116"/>
      <c r="AG66" s="117"/>
      <c r="AH66" s="117"/>
      <c r="AI66" s="111">
        <f>IF(AG66=0,0,DAYS360(AD66,AG66+1))</f>
        <v>0</v>
      </c>
      <c r="AJ66" s="111"/>
      <c r="AK66" s="166"/>
    </row>
    <row r="67" spans="1:37" ht="11.45" customHeight="1" x14ac:dyDescent="0.2">
      <c r="A67" s="89"/>
      <c r="B67" s="117"/>
      <c r="C67" s="117"/>
      <c r="D67" s="117"/>
      <c r="E67" s="28"/>
      <c r="F67" s="29">
        <f t="shared" ref="F67:F75" si="10">IF(E67=0,0,DAYS360(B67,E67+1))</f>
        <v>0</v>
      </c>
      <c r="G67" s="117"/>
      <c r="H67" s="117"/>
      <c r="I67" s="117"/>
      <c r="J67" s="28"/>
      <c r="K67" s="112">
        <f>IF(J67=0,0,DAYS360(G67,J67+1))</f>
        <v>0</v>
      </c>
      <c r="L67" s="113"/>
      <c r="M67" s="118"/>
      <c r="N67" s="117"/>
      <c r="O67" s="117"/>
      <c r="P67" s="117"/>
      <c r="Q67" s="114"/>
      <c r="R67" s="115"/>
      <c r="S67" s="116"/>
      <c r="T67" s="112">
        <f t="shared" ref="T67:T75" si="11">IF(Q67=0,0,DAYS360(N67,Q67+1))</f>
        <v>0</v>
      </c>
      <c r="U67" s="113"/>
      <c r="V67" s="113"/>
      <c r="W67" s="117"/>
      <c r="X67" s="117"/>
      <c r="Y67" s="117"/>
      <c r="Z67" s="117"/>
      <c r="AA67" s="117"/>
      <c r="AB67" s="111">
        <f t="shared" ref="AB67:AB75" si="12">IF(Z67=0,0,DAYS360(W67,Z67+1))</f>
        <v>0</v>
      </c>
      <c r="AC67" s="111"/>
      <c r="AD67" s="114"/>
      <c r="AE67" s="115"/>
      <c r="AF67" s="116"/>
      <c r="AG67" s="114"/>
      <c r="AH67" s="116"/>
      <c r="AI67" s="111">
        <f t="shared" ref="AI67:AI75" si="13">IF(AG67=0,0,DAYS360(AD67,AG67+1))</f>
        <v>0</v>
      </c>
      <c r="AJ67" s="111"/>
      <c r="AK67" s="166"/>
    </row>
    <row r="68" spans="1:37" ht="11.45" customHeight="1" x14ac:dyDescent="0.2">
      <c r="A68" s="89"/>
      <c r="B68" s="117"/>
      <c r="C68" s="117"/>
      <c r="D68" s="117"/>
      <c r="E68" s="28"/>
      <c r="F68" s="29">
        <f t="shared" si="10"/>
        <v>0</v>
      </c>
      <c r="G68" s="117"/>
      <c r="H68" s="117"/>
      <c r="I68" s="117"/>
      <c r="J68" s="28"/>
      <c r="K68" s="112">
        <f t="shared" ref="K68:K75" si="14">IF(J68=0,0,DAYS360(G68,J68+1))</f>
        <v>0</v>
      </c>
      <c r="L68" s="113"/>
      <c r="M68" s="118"/>
      <c r="N68" s="117"/>
      <c r="O68" s="117"/>
      <c r="P68" s="117"/>
      <c r="Q68" s="114"/>
      <c r="R68" s="115"/>
      <c r="S68" s="116"/>
      <c r="T68" s="112">
        <f t="shared" si="11"/>
        <v>0</v>
      </c>
      <c r="U68" s="113"/>
      <c r="V68" s="113"/>
      <c r="W68" s="114"/>
      <c r="X68" s="115"/>
      <c r="Y68" s="116"/>
      <c r="Z68" s="117"/>
      <c r="AA68" s="117"/>
      <c r="AB68" s="111">
        <f t="shared" si="12"/>
        <v>0</v>
      </c>
      <c r="AC68" s="111"/>
      <c r="AD68" s="114"/>
      <c r="AE68" s="115"/>
      <c r="AF68" s="116"/>
      <c r="AG68" s="117"/>
      <c r="AH68" s="117"/>
      <c r="AI68" s="111">
        <f t="shared" si="13"/>
        <v>0</v>
      </c>
      <c r="AJ68" s="111"/>
      <c r="AK68" s="166"/>
    </row>
    <row r="69" spans="1:37" ht="11.45" customHeight="1" x14ac:dyDescent="0.2">
      <c r="A69" s="89"/>
      <c r="B69" s="117"/>
      <c r="C69" s="117"/>
      <c r="D69" s="117"/>
      <c r="E69" s="28"/>
      <c r="F69" s="29">
        <f t="shared" si="10"/>
        <v>0</v>
      </c>
      <c r="G69" s="117"/>
      <c r="H69" s="117"/>
      <c r="I69" s="117"/>
      <c r="J69" s="28"/>
      <c r="K69" s="112">
        <f t="shared" si="14"/>
        <v>0</v>
      </c>
      <c r="L69" s="113"/>
      <c r="M69" s="118"/>
      <c r="N69" s="117"/>
      <c r="O69" s="117"/>
      <c r="P69" s="117"/>
      <c r="Q69" s="114"/>
      <c r="R69" s="115"/>
      <c r="S69" s="116"/>
      <c r="T69" s="112">
        <f t="shared" si="11"/>
        <v>0</v>
      </c>
      <c r="U69" s="113"/>
      <c r="V69" s="113"/>
      <c r="W69" s="114"/>
      <c r="X69" s="115"/>
      <c r="Y69" s="116"/>
      <c r="Z69" s="117"/>
      <c r="AA69" s="117"/>
      <c r="AB69" s="111">
        <f t="shared" si="12"/>
        <v>0</v>
      </c>
      <c r="AC69" s="111"/>
      <c r="AD69" s="114"/>
      <c r="AE69" s="115"/>
      <c r="AF69" s="116"/>
      <c r="AG69" s="117"/>
      <c r="AH69" s="117"/>
      <c r="AI69" s="111">
        <f t="shared" si="13"/>
        <v>0</v>
      </c>
      <c r="AJ69" s="111"/>
      <c r="AK69" s="166"/>
    </row>
    <row r="70" spans="1:37" ht="11.45" customHeight="1" x14ac:dyDescent="0.2">
      <c r="A70" s="89"/>
      <c r="B70" s="117"/>
      <c r="C70" s="117"/>
      <c r="D70" s="117"/>
      <c r="E70" s="28"/>
      <c r="F70" s="29">
        <f t="shared" si="10"/>
        <v>0</v>
      </c>
      <c r="G70" s="117"/>
      <c r="H70" s="117"/>
      <c r="I70" s="117"/>
      <c r="J70" s="28"/>
      <c r="K70" s="112">
        <f t="shared" si="14"/>
        <v>0</v>
      </c>
      <c r="L70" s="113"/>
      <c r="M70" s="118"/>
      <c r="N70" s="117"/>
      <c r="O70" s="117"/>
      <c r="P70" s="117"/>
      <c r="Q70" s="114"/>
      <c r="R70" s="115"/>
      <c r="S70" s="116"/>
      <c r="T70" s="112">
        <f t="shared" si="11"/>
        <v>0</v>
      </c>
      <c r="U70" s="113"/>
      <c r="V70" s="113"/>
      <c r="W70" s="114"/>
      <c r="X70" s="115"/>
      <c r="Y70" s="116"/>
      <c r="Z70" s="117"/>
      <c r="AA70" s="117"/>
      <c r="AB70" s="111">
        <f t="shared" si="12"/>
        <v>0</v>
      </c>
      <c r="AC70" s="111"/>
      <c r="AD70" s="114"/>
      <c r="AE70" s="115"/>
      <c r="AF70" s="116"/>
      <c r="AG70" s="117"/>
      <c r="AH70" s="117"/>
      <c r="AI70" s="111">
        <f t="shared" si="13"/>
        <v>0</v>
      </c>
      <c r="AJ70" s="111"/>
      <c r="AK70" s="166"/>
    </row>
    <row r="71" spans="1:37" ht="11.45" customHeight="1" x14ac:dyDescent="0.2">
      <c r="A71" s="89"/>
      <c r="B71" s="117"/>
      <c r="C71" s="117"/>
      <c r="D71" s="117"/>
      <c r="E71" s="28"/>
      <c r="F71" s="29">
        <f t="shared" si="10"/>
        <v>0</v>
      </c>
      <c r="G71" s="117"/>
      <c r="H71" s="117"/>
      <c r="I71" s="117"/>
      <c r="J71" s="28"/>
      <c r="K71" s="112">
        <f t="shared" si="14"/>
        <v>0</v>
      </c>
      <c r="L71" s="113"/>
      <c r="M71" s="118"/>
      <c r="N71" s="117"/>
      <c r="O71" s="117"/>
      <c r="P71" s="117"/>
      <c r="Q71" s="114"/>
      <c r="R71" s="115"/>
      <c r="S71" s="116"/>
      <c r="T71" s="112">
        <f t="shared" si="11"/>
        <v>0</v>
      </c>
      <c r="U71" s="113"/>
      <c r="V71" s="113"/>
      <c r="W71" s="114"/>
      <c r="X71" s="115"/>
      <c r="Y71" s="116"/>
      <c r="Z71" s="117"/>
      <c r="AA71" s="117"/>
      <c r="AB71" s="111">
        <f t="shared" si="12"/>
        <v>0</v>
      </c>
      <c r="AC71" s="111"/>
      <c r="AD71" s="114"/>
      <c r="AE71" s="115"/>
      <c r="AF71" s="116"/>
      <c r="AG71" s="117"/>
      <c r="AH71" s="117"/>
      <c r="AI71" s="111">
        <f t="shared" si="13"/>
        <v>0</v>
      </c>
      <c r="AJ71" s="111"/>
      <c r="AK71" s="166"/>
    </row>
    <row r="72" spans="1:37" ht="11.45" customHeight="1" x14ac:dyDescent="0.2">
      <c r="A72" s="89"/>
      <c r="B72" s="117"/>
      <c r="C72" s="117"/>
      <c r="D72" s="117"/>
      <c r="E72" s="28"/>
      <c r="F72" s="29">
        <f t="shared" si="10"/>
        <v>0</v>
      </c>
      <c r="G72" s="117"/>
      <c r="H72" s="117"/>
      <c r="I72" s="117"/>
      <c r="J72" s="28"/>
      <c r="K72" s="112">
        <f t="shared" si="14"/>
        <v>0</v>
      </c>
      <c r="L72" s="113"/>
      <c r="M72" s="118"/>
      <c r="N72" s="117"/>
      <c r="O72" s="117"/>
      <c r="P72" s="117"/>
      <c r="Q72" s="114"/>
      <c r="R72" s="115"/>
      <c r="S72" s="116"/>
      <c r="T72" s="112">
        <f t="shared" si="11"/>
        <v>0</v>
      </c>
      <c r="U72" s="113"/>
      <c r="V72" s="113"/>
      <c r="W72" s="114"/>
      <c r="X72" s="115"/>
      <c r="Y72" s="116"/>
      <c r="Z72" s="117"/>
      <c r="AA72" s="117"/>
      <c r="AB72" s="111">
        <f t="shared" si="12"/>
        <v>0</v>
      </c>
      <c r="AC72" s="111"/>
      <c r="AD72" s="114"/>
      <c r="AE72" s="115"/>
      <c r="AF72" s="116"/>
      <c r="AG72" s="117"/>
      <c r="AH72" s="117"/>
      <c r="AI72" s="111">
        <f t="shared" si="13"/>
        <v>0</v>
      </c>
      <c r="AJ72" s="111"/>
      <c r="AK72" s="166"/>
    </row>
    <row r="73" spans="1:37" ht="11.45" customHeight="1" x14ac:dyDescent="0.2">
      <c r="A73" s="89"/>
      <c r="B73" s="117"/>
      <c r="C73" s="117"/>
      <c r="D73" s="117"/>
      <c r="E73" s="28"/>
      <c r="F73" s="29">
        <f t="shared" si="10"/>
        <v>0</v>
      </c>
      <c r="G73" s="117"/>
      <c r="H73" s="117"/>
      <c r="I73" s="117"/>
      <c r="J73" s="28"/>
      <c r="K73" s="112">
        <f t="shared" si="14"/>
        <v>0</v>
      </c>
      <c r="L73" s="113"/>
      <c r="M73" s="118"/>
      <c r="N73" s="117"/>
      <c r="O73" s="117"/>
      <c r="P73" s="117"/>
      <c r="Q73" s="114"/>
      <c r="R73" s="115"/>
      <c r="S73" s="116"/>
      <c r="T73" s="112">
        <f t="shared" si="11"/>
        <v>0</v>
      </c>
      <c r="U73" s="113"/>
      <c r="V73" s="113"/>
      <c r="W73" s="114"/>
      <c r="X73" s="115"/>
      <c r="Y73" s="116"/>
      <c r="Z73" s="117"/>
      <c r="AA73" s="117"/>
      <c r="AB73" s="111">
        <f t="shared" si="12"/>
        <v>0</v>
      </c>
      <c r="AC73" s="111"/>
      <c r="AD73" s="114"/>
      <c r="AE73" s="115"/>
      <c r="AF73" s="116"/>
      <c r="AG73" s="117"/>
      <c r="AH73" s="117"/>
      <c r="AI73" s="111">
        <f t="shared" si="13"/>
        <v>0</v>
      </c>
      <c r="AJ73" s="111"/>
      <c r="AK73" s="166"/>
    </row>
    <row r="74" spans="1:37" ht="11.45" customHeight="1" x14ac:dyDescent="0.2">
      <c r="A74" s="89"/>
      <c r="B74" s="117"/>
      <c r="C74" s="117"/>
      <c r="D74" s="117"/>
      <c r="E74" s="28"/>
      <c r="F74" s="29">
        <f t="shared" si="10"/>
        <v>0</v>
      </c>
      <c r="G74" s="117"/>
      <c r="H74" s="117"/>
      <c r="I74" s="117"/>
      <c r="J74" s="28"/>
      <c r="K74" s="112">
        <f t="shared" si="14"/>
        <v>0</v>
      </c>
      <c r="L74" s="113"/>
      <c r="M74" s="118"/>
      <c r="N74" s="117"/>
      <c r="O74" s="117"/>
      <c r="P74" s="117"/>
      <c r="Q74" s="114"/>
      <c r="R74" s="115"/>
      <c r="S74" s="116"/>
      <c r="T74" s="112">
        <f t="shared" si="11"/>
        <v>0</v>
      </c>
      <c r="U74" s="113"/>
      <c r="V74" s="113"/>
      <c r="W74" s="114"/>
      <c r="X74" s="115"/>
      <c r="Y74" s="116"/>
      <c r="Z74" s="117"/>
      <c r="AA74" s="117"/>
      <c r="AB74" s="111">
        <f t="shared" si="12"/>
        <v>0</v>
      </c>
      <c r="AC74" s="111"/>
      <c r="AD74" s="114"/>
      <c r="AE74" s="115"/>
      <c r="AF74" s="116"/>
      <c r="AG74" s="117"/>
      <c r="AH74" s="117"/>
      <c r="AI74" s="111">
        <f t="shared" si="13"/>
        <v>0</v>
      </c>
      <c r="AJ74" s="111"/>
      <c r="AK74" s="166"/>
    </row>
    <row r="75" spans="1:37" ht="11.45" customHeight="1" x14ac:dyDescent="0.2">
      <c r="A75" s="89"/>
      <c r="B75" s="117"/>
      <c r="C75" s="117"/>
      <c r="D75" s="117"/>
      <c r="E75" s="28"/>
      <c r="F75" s="29">
        <f t="shared" si="10"/>
        <v>0</v>
      </c>
      <c r="G75" s="117"/>
      <c r="H75" s="117"/>
      <c r="I75" s="117"/>
      <c r="J75" s="28"/>
      <c r="K75" s="112">
        <f t="shared" si="14"/>
        <v>0</v>
      </c>
      <c r="L75" s="113"/>
      <c r="M75" s="118"/>
      <c r="N75" s="117"/>
      <c r="O75" s="117"/>
      <c r="P75" s="117"/>
      <c r="Q75" s="114"/>
      <c r="R75" s="115"/>
      <c r="S75" s="116"/>
      <c r="T75" s="112">
        <f t="shared" si="11"/>
        <v>0</v>
      </c>
      <c r="U75" s="113"/>
      <c r="V75" s="113"/>
      <c r="W75" s="114"/>
      <c r="X75" s="115"/>
      <c r="Y75" s="116"/>
      <c r="Z75" s="117"/>
      <c r="AA75" s="117"/>
      <c r="AB75" s="111">
        <f t="shared" si="12"/>
        <v>0</v>
      </c>
      <c r="AC75" s="111"/>
      <c r="AD75" s="114"/>
      <c r="AE75" s="115"/>
      <c r="AF75" s="116"/>
      <c r="AG75" s="117"/>
      <c r="AH75" s="117"/>
      <c r="AI75" s="111">
        <f t="shared" si="13"/>
        <v>0</v>
      </c>
      <c r="AJ75" s="111"/>
      <c r="AK75" s="166"/>
    </row>
    <row r="76" spans="1:37" ht="11.45" customHeight="1" x14ac:dyDescent="0.2">
      <c r="A76" s="89"/>
      <c r="B76" s="98" t="s">
        <v>56</v>
      </c>
      <c r="C76" s="98"/>
      <c r="D76" s="98"/>
      <c r="E76" s="98"/>
      <c r="F76" s="27">
        <f>INT(SUM(F66:F75)/30)</f>
        <v>0</v>
      </c>
      <c r="G76" s="98" t="s">
        <v>56</v>
      </c>
      <c r="H76" s="98"/>
      <c r="I76" s="98"/>
      <c r="J76" s="98"/>
      <c r="K76" s="99">
        <f>INT(SUM(K66:M75)/30)</f>
        <v>0</v>
      </c>
      <c r="L76" s="100"/>
      <c r="M76" s="101"/>
      <c r="N76" s="98" t="s">
        <v>56</v>
      </c>
      <c r="O76" s="98"/>
      <c r="P76" s="98"/>
      <c r="Q76" s="98"/>
      <c r="R76" s="98"/>
      <c r="S76" s="98"/>
      <c r="T76" s="99">
        <f>INT(SUM(T66:V75)/30)</f>
        <v>0</v>
      </c>
      <c r="U76" s="100"/>
      <c r="V76" s="101"/>
      <c r="W76" s="91" t="s">
        <v>56</v>
      </c>
      <c r="X76" s="92"/>
      <c r="Y76" s="92"/>
      <c r="Z76" s="92"/>
      <c r="AA76" s="93"/>
      <c r="AB76" s="90">
        <f>INT(SUM(AB66:AC75)/30)</f>
        <v>0</v>
      </c>
      <c r="AC76" s="90"/>
      <c r="AD76" s="91" t="s">
        <v>56</v>
      </c>
      <c r="AE76" s="92"/>
      <c r="AF76" s="92"/>
      <c r="AG76" s="92"/>
      <c r="AH76" s="93"/>
      <c r="AI76" s="90">
        <f>INT(SUM(AI66:AJ75)/30)</f>
        <v>0</v>
      </c>
      <c r="AJ76" s="90"/>
      <c r="AK76" s="166"/>
    </row>
    <row r="77" spans="1:37" ht="11.45" customHeight="1" x14ac:dyDescent="0.2">
      <c r="A77" s="89"/>
      <c r="B77" s="98" t="s">
        <v>57</v>
      </c>
      <c r="C77" s="98"/>
      <c r="D77" s="98"/>
      <c r="E77" s="98"/>
      <c r="F77" s="27">
        <f>SUM(F66:F75)-F76*30</f>
        <v>0</v>
      </c>
      <c r="G77" s="98" t="s">
        <v>57</v>
      </c>
      <c r="H77" s="98"/>
      <c r="I77" s="98"/>
      <c r="J77" s="98"/>
      <c r="K77" s="99">
        <f>SUM(K66:M75)-K76*30</f>
        <v>0</v>
      </c>
      <c r="L77" s="100"/>
      <c r="M77" s="101"/>
      <c r="N77" s="98" t="s">
        <v>57</v>
      </c>
      <c r="O77" s="98"/>
      <c r="P77" s="98"/>
      <c r="Q77" s="98"/>
      <c r="R77" s="98"/>
      <c r="S77" s="98"/>
      <c r="T77" s="99">
        <f>SUM(T66:V75)-T76*30</f>
        <v>0</v>
      </c>
      <c r="U77" s="100"/>
      <c r="V77" s="101"/>
      <c r="W77" s="91" t="s">
        <v>57</v>
      </c>
      <c r="X77" s="92"/>
      <c r="Y77" s="92"/>
      <c r="Z77" s="92"/>
      <c r="AA77" s="93"/>
      <c r="AB77" s="90">
        <f>SUM(AB66:AC75)-AB76*30</f>
        <v>0</v>
      </c>
      <c r="AC77" s="90"/>
      <c r="AD77" s="91" t="s">
        <v>57</v>
      </c>
      <c r="AE77" s="92"/>
      <c r="AF77" s="92"/>
      <c r="AG77" s="92"/>
      <c r="AH77" s="93"/>
      <c r="AI77" s="90">
        <f>SUM(AI66:AJ75)-AI76*30</f>
        <v>0</v>
      </c>
      <c r="AJ77" s="90"/>
      <c r="AK77" s="166"/>
    </row>
    <row r="78" spans="1:37" ht="11.45" customHeight="1" x14ac:dyDescent="0.2">
      <c r="A78" s="89"/>
      <c r="B78" s="137" t="s">
        <v>65</v>
      </c>
      <c r="C78" s="137"/>
      <c r="D78" s="137"/>
      <c r="E78" s="137"/>
      <c r="F78" s="33">
        <f>F76*0.25+IF(F77&gt;15,0.25,0)</f>
        <v>0</v>
      </c>
      <c r="G78" s="137" t="s">
        <v>65</v>
      </c>
      <c r="H78" s="137"/>
      <c r="I78" s="137"/>
      <c r="J78" s="137"/>
      <c r="K78" s="138">
        <f>K76*0.25+IF(K77&gt;15,0.25,0)</f>
        <v>0</v>
      </c>
      <c r="L78" s="139"/>
      <c r="M78" s="140"/>
      <c r="N78" s="137" t="s">
        <v>65</v>
      </c>
      <c r="O78" s="137"/>
      <c r="P78" s="137"/>
      <c r="Q78" s="137"/>
      <c r="R78" s="137"/>
      <c r="S78" s="137"/>
      <c r="T78" s="138">
        <f>T76*0.25+IF(T77&gt;15,0.25,0)</f>
        <v>0</v>
      </c>
      <c r="U78" s="139"/>
      <c r="V78" s="140"/>
      <c r="W78" s="127" t="s">
        <v>65</v>
      </c>
      <c r="X78" s="128"/>
      <c r="Y78" s="128"/>
      <c r="Z78" s="128"/>
      <c r="AA78" s="129"/>
      <c r="AB78" s="130">
        <f>AB76*0.25+IF(AB77&gt;15,0.25,0)</f>
        <v>0</v>
      </c>
      <c r="AC78" s="130"/>
      <c r="AD78" s="127" t="s">
        <v>65</v>
      </c>
      <c r="AE78" s="128"/>
      <c r="AF78" s="128"/>
      <c r="AG78" s="128"/>
      <c r="AH78" s="129"/>
      <c r="AI78" s="130">
        <f>AI76*0.25+IF(AI77&gt;15,0.25,0)</f>
        <v>0</v>
      </c>
      <c r="AJ78" s="130"/>
      <c r="AK78" s="166"/>
    </row>
    <row r="79" spans="1:37" ht="11.45" customHeight="1" x14ac:dyDescent="0.2">
      <c r="A79" s="89"/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66"/>
    </row>
    <row r="80" spans="1:37" ht="11.45" customHeight="1" x14ac:dyDescent="0.2">
      <c r="A80" s="89"/>
      <c r="B80" s="133" t="s">
        <v>53</v>
      </c>
      <c r="C80" s="133"/>
      <c r="D80" s="133"/>
      <c r="E80" s="134"/>
      <c r="F80" s="135"/>
      <c r="G80" s="133" t="s">
        <v>53</v>
      </c>
      <c r="H80" s="133"/>
      <c r="I80" s="133"/>
      <c r="J80" s="134"/>
      <c r="K80" s="136"/>
      <c r="L80" s="136"/>
      <c r="M80" s="136"/>
      <c r="N80" s="133" t="s">
        <v>53</v>
      </c>
      <c r="O80" s="133"/>
      <c r="P80" s="133"/>
      <c r="Q80" s="134"/>
      <c r="R80" s="136"/>
      <c r="S80" s="136"/>
      <c r="T80" s="136"/>
      <c r="U80" s="136"/>
      <c r="V80" s="135"/>
      <c r="W80" s="124" t="s">
        <v>53</v>
      </c>
      <c r="X80" s="125"/>
      <c r="Y80" s="126"/>
      <c r="Z80" s="123"/>
      <c r="AA80" s="123"/>
      <c r="AB80" s="123"/>
      <c r="AC80" s="123"/>
      <c r="AD80" s="124" t="s">
        <v>53</v>
      </c>
      <c r="AE80" s="125"/>
      <c r="AF80" s="126"/>
      <c r="AG80" s="123"/>
      <c r="AH80" s="123"/>
      <c r="AI80" s="123"/>
      <c r="AJ80" s="123"/>
      <c r="AK80" s="166"/>
    </row>
    <row r="81" spans="1:37" x14ac:dyDescent="0.2">
      <c r="A81" s="89"/>
      <c r="B81" s="119" t="s">
        <v>54</v>
      </c>
      <c r="C81" s="119"/>
      <c r="D81" s="119"/>
      <c r="E81" s="30" t="s">
        <v>55</v>
      </c>
      <c r="F81" s="11" t="s">
        <v>66</v>
      </c>
      <c r="G81" s="119" t="s">
        <v>54</v>
      </c>
      <c r="H81" s="119"/>
      <c r="I81" s="119"/>
      <c r="J81" s="30" t="s">
        <v>55</v>
      </c>
      <c r="K81" s="120" t="s">
        <v>66</v>
      </c>
      <c r="L81" s="121"/>
      <c r="M81" s="122"/>
      <c r="N81" s="119" t="s">
        <v>54</v>
      </c>
      <c r="O81" s="119"/>
      <c r="P81" s="119"/>
      <c r="Q81" s="120" t="s">
        <v>55</v>
      </c>
      <c r="R81" s="121"/>
      <c r="S81" s="122"/>
      <c r="T81" s="120" t="s">
        <v>66</v>
      </c>
      <c r="U81" s="121"/>
      <c r="V81" s="121"/>
      <c r="W81" s="120" t="s">
        <v>54</v>
      </c>
      <c r="X81" s="121"/>
      <c r="Y81" s="122"/>
      <c r="Z81" s="119" t="s">
        <v>55</v>
      </c>
      <c r="AA81" s="119"/>
      <c r="AB81" s="119" t="s">
        <v>66</v>
      </c>
      <c r="AC81" s="119"/>
      <c r="AD81" s="120" t="s">
        <v>54</v>
      </c>
      <c r="AE81" s="121"/>
      <c r="AF81" s="122"/>
      <c r="AG81" s="119" t="s">
        <v>55</v>
      </c>
      <c r="AH81" s="119"/>
      <c r="AI81" s="119" t="s">
        <v>66</v>
      </c>
      <c r="AJ81" s="119"/>
      <c r="AK81" s="166"/>
    </row>
    <row r="82" spans="1:37" x14ac:dyDescent="0.2">
      <c r="A82" s="89"/>
      <c r="B82" s="117"/>
      <c r="C82" s="117"/>
      <c r="D82" s="117"/>
      <c r="E82" s="28"/>
      <c r="F82" s="29">
        <f>IF(E82=0,0,DAYS360(B82,E82+1))</f>
        <v>0</v>
      </c>
      <c r="G82" s="117"/>
      <c r="H82" s="117"/>
      <c r="I82" s="117"/>
      <c r="J82" s="28"/>
      <c r="K82" s="112">
        <f>IF(J82=0,0,DAYS360(G82,J82+1))</f>
        <v>0</v>
      </c>
      <c r="L82" s="113"/>
      <c r="M82" s="118"/>
      <c r="N82" s="117"/>
      <c r="O82" s="117"/>
      <c r="P82" s="117"/>
      <c r="Q82" s="114"/>
      <c r="R82" s="115"/>
      <c r="S82" s="116"/>
      <c r="T82" s="112">
        <f>IF(Q82=0,0,DAYS360(N82,Q82+1))</f>
        <v>0</v>
      </c>
      <c r="U82" s="113"/>
      <c r="V82" s="113"/>
      <c r="W82" s="114"/>
      <c r="X82" s="115"/>
      <c r="Y82" s="116"/>
      <c r="Z82" s="117"/>
      <c r="AA82" s="117"/>
      <c r="AB82" s="111">
        <f>IF(Z82=0,0,DAYS360(W82,Z82+1))</f>
        <v>0</v>
      </c>
      <c r="AC82" s="111"/>
      <c r="AD82" s="114"/>
      <c r="AE82" s="115"/>
      <c r="AF82" s="116"/>
      <c r="AG82" s="117"/>
      <c r="AH82" s="117"/>
      <c r="AI82" s="111">
        <f>IF(AG82=0,0,DAYS360(AD82,AG82+1))</f>
        <v>0</v>
      </c>
      <c r="AJ82" s="111"/>
      <c r="AK82" s="166"/>
    </row>
    <row r="83" spans="1:37" ht="11.45" customHeight="1" x14ac:dyDescent="0.2">
      <c r="A83" s="89"/>
      <c r="B83" s="117"/>
      <c r="C83" s="117"/>
      <c r="D83" s="117"/>
      <c r="E83" s="28"/>
      <c r="F83" s="29">
        <f t="shared" ref="F83:F91" si="15">IF(E83=0,0,DAYS360(B83,E83+1))</f>
        <v>0</v>
      </c>
      <c r="G83" s="117"/>
      <c r="H83" s="117"/>
      <c r="I83" s="117"/>
      <c r="J83" s="28"/>
      <c r="K83" s="112">
        <f>IF(J83=0,0,DAYS360(G83,J83+1))</f>
        <v>0</v>
      </c>
      <c r="L83" s="113"/>
      <c r="M83" s="118"/>
      <c r="N83" s="117"/>
      <c r="O83" s="117"/>
      <c r="P83" s="117"/>
      <c r="Q83" s="114"/>
      <c r="R83" s="115"/>
      <c r="S83" s="116"/>
      <c r="T83" s="112">
        <f t="shared" ref="T83:T91" si="16">IF(Q83=0,0,DAYS360(N83,Q83+1))</f>
        <v>0</v>
      </c>
      <c r="U83" s="113"/>
      <c r="V83" s="113"/>
      <c r="W83" s="117"/>
      <c r="X83" s="117"/>
      <c r="Y83" s="117"/>
      <c r="Z83" s="117"/>
      <c r="AA83" s="117"/>
      <c r="AB83" s="111">
        <f t="shared" ref="AB83:AB91" si="17">IF(Z83=0,0,DAYS360(W83,Z83+1))</f>
        <v>0</v>
      </c>
      <c r="AC83" s="111"/>
      <c r="AD83" s="114"/>
      <c r="AE83" s="115"/>
      <c r="AF83" s="116"/>
      <c r="AG83" s="114"/>
      <c r="AH83" s="116"/>
      <c r="AI83" s="111">
        <f t="shared" ref="AI83:AI91" si="18">IF(AG83=0,0,DAYS360(AD83,AG83+1))</f>
        <v>0</v>
      </c>
      <c r="AJ83" s="111"/>
      <c r="AK83" s="166"/>
    </row>
    <row r="84" spans="1:37" ht="11.45" customHeight="1" x14ac:dyDescent="0.2">
      <c r="A84" s="89"/>
      <c r="B84" s="117"/>
      <c r="C84" s="117"/>
      <c r="D84" s="117"/>
      <c r="E84" s="28"/>
      <c r="F84" s="29">
        <f t="shared" si="15"/>
        <v>0</v>
      </c>
      <c r="G84" s="117"/>
      <c r="H84" s="117"/>
      <c r="I84" s="117"/>
      <c r="J84" s="28"/>
      <c r="K84" s="112">
        <f t="shared" ref="K84:K91" si="19">IF(J84=0,0,DAYS360(G84,J84+1))</f>
        <v>0</v>
      </c>
      <c r="L84" s="113"/>
      <c r="M84" s="118"/>
      <c r="N84" s="117"/>
      <c r="O84" s="117"/>
      <c r="P84" s="117"/>
      <c r="Q84" s="114"/>
      <c r="R84" s="115"/>
      <c r="S84" s="116"/>
      <c r="T84" s="112">
        <f t="shared" si="16"/>
        <v>0</v>
      </c>
      <c r="U84" s="113"/>
      <c r="V84" s="113"/>
      <c r="W84" s="114"/>
      <c r="X84" s="115"/>
      <c r="Y84" s="116"/>
      <c r="Z84" s="117"/>
      <c r="AA84" s="117"/>
      <c r="AB84" s="111">
        <f t="shared" si="17"/>
        <v>0</v>
      </c>
      <c r="AC84" s="111"/>
      <c r="AD84" s="114"/>
      <c r="AE84" s="115"/>
      <c r="AF84" s="116"/>
      <c r="AG84" s="117"/>
      <c r="AH84" s="117"/>
      <c r="AI84" s="111">
        <f t="shared" si="18"/>
        <v>0</v>
      </c>
      <c r="AJ84" s="111"/>
      <c r="AK84" s="166"/>
    </row>
    <row r="85" spans="1:37" ht="11.45" customHeight="1" x14ac:dyDescent="0.2">
      <c r="A85" s="89"/>
      <c r="B85" s="117"/>
      <c r="C85" s="117"/>
      <c r="D85" s="117"/>
      <c r="E85" s="28"/>
      <c r="F85" s="29">
        <f t="shared" si="15"/>
        <v>0</v>
      </c>
      <c r="G85" s="117"/>
      <c r="H85" s="117"/>
      <c r="I85" s="117"/>
      <c r="J85" s="28"/>
      <c r="K85" s="112">
        <f t="shared" si="19"/>
        <v>0</v>
      </c>
      <c r="L85" s="113"/>
      <c r="M85" s="118"/>
      <c r="N85" s="117"/>
      <c r="O85" s="117"/>
      <c r="P85" s="117"/>
      <c r="Q85" s="114"/>
      <c r="R85" s="115"/>
      <c r="S85" s="116"/>
      <c r="T85" s="112">
        <f t="shared" si="16"/>
        <v>0</v>
      </c>
      <c r="U85" s="113"/>
      <c r="V85" s="113"/>
      <c r="W85" s="114"/>
      <c r="X85" s="115"/>
      <c r="Y85" s="116"/>
      <c r="Z85" s="117"/>
      <c r="AA85" s="117"/>
      <c r="AB85" s="111">
        <f t="shared" si="17"/>
        <v>0</v>
      </c>
      <c r="AC85" s="111"/>
      <c r="AD85" s="114"/>
      <c r="AE85" s="115"/>
      <c r="AF85" s="116"/>
      <c r="AG85" s="117"/>
      <c r="AH85" s="117"/>
      <c r="AI85" s="111">
        <f t="shared" si="18"/>
        <v>0</v>
      </c>
      <c r="AJ85" s="111"/>
      <c r="AK85" s="166"/>
    </row>
    <row r="86" spans="1:37" ht="11.45" customHeight="1" x14ac:dyDescent="0.2">
      <c r="A86" s="89"/>
      <c r="B86" s="117"/>
      <c r="C86" s="117"/>
      <c r="D86" s="117"/>
      <c r="E86" s="28"/>
      <c r="F86" s="29">
        <f t="shared" si="15"/>
        <v>0</v>
      </c>
      <c r="G86" s="117"/>
      <c r="H86" s="117"/>
      <c r="I86" s="117"/>
      <c r="J86" s="28"/>
      <c r="K86" s="112">
        <f t="shared" si="19"/>
        <v>0</v>
      </c>
      <c r="L86" s="113"/>
      <c r="M86" s="118"/>
      <c r="N86" s="117"/>
      <c r="O86" s="117"/>
      <c r="P86" s="117"/>
      <c r="Q86" s="114"/>
      <c r="R86" s="115"/>
      <c r="S86" s="116"/>
      <c r="T86" s="112">
        <f t="shared" si="16"/>
        <v>0</v>
      </c>
      <c r="U86" s="113"/>
      <c r="V86" s="113"/>
      <c r="W86" s="114"/>
      <c r="X86" s="115"/>
      <c r="Y86" s="116"/>
      <c r="Z86" s="117"/>
      <c r="AA86" s="117"/>
      <c r="AB86" s="111">
        <f t="shared" si="17"/>
        <v>0</v>
      </c>
      <c r="AC86" s="111"/>
      <c r="AD86" s="114"/>
      <c r="AE86" s="115"/>
      <c r="AF86" s="116"/>
      <c r="AG86" s="117"/>
      <c r="AH86" s="117"/>
      <c r="AI86" s="111">
        <f t="shared" si="18"/>
        <v>0</v>
      </c>
      <c r="AJ86" s="111"/>
      <c r="AK86" s="166"/>
    </row>
    <row r="87" spans="1:37" ht="11.45" customHeight="1" x14ac:dyDescent="0.2">
      <c r="A87" s="89"/>
      <c r="B87" s="117"/>
      <c r="C87" s="117"/>
      <c r="D87" s="117"/>
      <c r="E87" s="28"/>
      <c r="F87" s="29">
        <f t="shared" si="15"/>
        <v>0</v>
      </c>
      <c r="G87" s="117"/>
      <c r="H87" s="117"/>
      <c r="I87" s="117"/>
      <c r="J87" s="28"/>
      <c r="K87" s="112">
        <f t="shared" si="19"/>
        <v>0</v>
      </c>
      <c r="L87" s="113"/>
      <c r="M87" s="118"/>
      <c r="N87" s="117"/>
      <c r="O87" s="117"/>
      <c r="P87" s="117"/>
      <c r="Q87" s="114"/>
      <c r="R87" s="115"/>
      <c r="S87" s="116"/>
      <c r="T87" s="112">
        <f t="shared" si="16"/>
        <v>0</v>
      </c>
      <c r="U87" s="113"/>
      <c r="V87" s="113"/>
      <c r="W87" s="114"/>
      <c r="X87" s="115"/>
      <c r="Y87" s="116"/>
      <c r="Z87" s="117"/>
      <c r="AA87" s="117"/>
      <c r="AB87" s="111">
        <f t="shared" si="17"/>
        <v>0</v>
      </c>
      <c r="AC87" s="111"/>
      <c r="AD87" s="114"/>
      <c r="AE87" s="115"/>
      <c r="AF87" s="116"/>
      <c r="AG87" s="117"/>
      <c r="AH87" s="117"/>
      <c r="AI87" s="111">
        <f t="shared" si="18"/>
        <v>0</v>
      </c>
      <c r="AJ87" s="111"/>
      <c r="AK87" s="166"/>
    </row>
    <row r="88" spans="1:37" ht="11.45" customHeight="1" x14ac:dyDescent="0.2">
      <c r="A88" s="89"/>
      <c r="B88" s="117"/>
      <c r="C88" s="117"/>
      <c r="D88" s="117"/>
      <c r="E88" s="28"/>
      <c r="F88" s="29">
        <f t="shared" si="15"/>
        <v>0</v>
      </c>
      <c r="G88" s="117"/>
      <c r="H88" s="117"/>
      <c r="I88" s="117"/>
      <c r="J88" s="28"/>
      <c r="K88" s="112">
        <f t="shared" si="19"/>
        <v>0</v>
      </c>
      <c r="L88" s="113"/>
      <c r="M88" s="118"/>
      <c r="N88" s="117"/>
      <c r="O88" s="117"/>
      <c r="P88" s="117"/>
      <c r="Q88" s="114"/>
      <c r="R88" s="115"/>
      <c r="S88" s="116"/>
      <c r="T88" s="112">
        <f t="shared" si="16"/>
        <v>0</v>
      </c>
      <c r="U88" s="113"/>
      <c r="V88" s="113"/>
      <c r="W88" s="114"/>
      <c r="X88" s="115"/>
      <c r="Y88" s="116"/>
      <c r="Z88" s="117"/>
      <c r="AA88" s="117"/>
      <c r="AB88" s="111">
        <f t="shared" si="17"/>
        <v>0</v>
      </c>
      <c r="AC88" s="111"/>
      <c r="AD88" s="114"/>
      <c r="AE88" s="115"/>
      <c r="AF88" s="116"/>
      <c r="AG88" s="117"/>
      <c r="AH88" s="117"/>
      <c r="AI88" s="111">
        <f t="shared" si="18"/>
        <v>0</v>
      </c>
      <c r="AJ88" s="111"/>
      <c r="AK88" s="166"/>
    </row>
    <row r="89" spans="1:37" ht="11.45" customHeight="1" x14ac:dyDescent="0.2">
      <c r="A89" s="89"/>
      <c r="B89" s="117"/>
      <c r="C89" s="117"/>
      <c r="D89" s="117"/>
      <c r="E89" s="28"/>
      <c r="F89" s="29">
        <f t="shared" si="15"/>
        <v>0</v>
      </c>
      <c r="G89" s="117"/>
      <c r="H89" s="117"/>
      <c r="I89" s="117"/>
      <c r="J89" s="28"/>
      <c r="K89" s="112">
        <f t="shared" si="19"/>
        <v>0</v>
      </c>
      <c r="L89" s="113"/>
      <c r="M89" s="118"/>
      <c r="N89" s="117"/>
      <c r="O89" s="117"/>
      <c r="P89" s="117"/>
      <c r="Q89" s="114"/>
      <c r="R89" s="115"/>
      <c r="S89" s="116"/>
      <c r="T89" s="112">
        <f t="shared" si="16"/>
        <v>0</v>
      </c>
      <c r="U89" s="113"/>
      <c r="V89" s="113"/>
      <c r="W89" s="114"/>
      <c r="X89" s="115"/>
      <c r="Y89" s="116"/>
      <c r="Z89" s="117"/>
      <c r="AA89" s="117"/>
      <c r="AB89" s="111">
        <f t="shared" si="17"/>
        <v>0</v>
      </c>
      <c r="AC89" s="111"/>
      <c r="AD89" s="114"/>
      <c r="AE89" s="115"/>
      <c r="AF89" s="116"/>
      <c r="AG89" s="117"/>
      <c r="AH89" s="117"/>
      <c r="AI89" s="111">
        <f t="shared" si="18"/>
        <v>0</v>
      </c>
      <c r="AJ89" s="111"/>
      <c r="AK89" s="166"/>
    </row>
    <row r="90" spans="1:37" ht="11.45" customHeight="1" x14ac:dyDescent="0.2">
      <c r="A90" s="89"/>
      <c r="B90" s="117"/>
      <c r="C90" s="117"/>
      <c r="D90" s="117"/>
      <c r="E90" s="28"/>
      <c r="F90" s="29">
        <f t="shared" si="15"/>
        <v>0</v>
      </c>
      <c r="G90" s="117"/>
      <c r="H90" s="117"/>
      <c r="I90" s="117"/>
      <c r="J90" s="28"/>
      <c r="K90" s="112">
        <f t="shared" si="19"/>
        <v>0</v>
      </c>
      <c r="L90" s="113"/>
      <c r="M90" s="118"/>
      <c r="N90" s="117"/>
      <c r="O90" s="117"/>
      <c r="P90" s="117"/>
      <c r="Q90" s="114"/>
      <c r="R90" s="115"/>
      <c r="S90" s="116"/>
      <c r="T90" s="112">
        <f t="shared" si="16"/>
        <v>0</v>
      </c>
      <c r="U90" s="113"/>
      <c r="V90" s="113"/>
      <c r="W90" s="114"/>
      <c r="X90" s="115"/>
      <c r="Y90" s="116"/>
      <c r="Z90" s="117"/>
      <c r="AA90" s="117"/>
      <c r="AB90" s="111">
        <f t="shared" si="17"/>
        <v>0</v>
      </c>
      <c r="AC90" s="111"/>
      <c r="AD90" s="114"/>
      <c r="AE90" s="115"/>
      <c r="AF90" s="116"/>
      <c r="AG90" s="117"/>
      <c r="AH90" s="117"/>
      <c r="AI90" s="111">
        <f t="shared" si="18"/>
        <v>0</v>
      </c>
      <c r="AJ90" s="111"/>
      <c r="AK90" s="166"/>
    </row>
    <row r="91" spans="1:37" ht="11.45" customHeight="1" x14ac:dyDescent="0.2">
      <c r="A91" s="89"/>
      <c r="B91" s="117"/>
      <c r="C91" s="117"/>
      <c r="D91" s="117"/>
      <c r="E91" s="28"/>
      <c r="F91" s="29">
        <f t="shared" si="15"/>
        <v>0</v>
      </c>
      <c r="G91" s="117"/>
      <c r="H91" s="117"/>
      <c r="I91" s="117"/>
      <c r="J91" s="28"/>
      <c r="K91" s="112">
        <f t="shared" si="19"/>
        <v>0</v>
      </c>
      <c r="L91" s="113"/>
      <c r="M91" s="118"/>
      <c r="N91" s="117"/>
      <c r="O91" s="117"/>
      <c r="P91" s="117"/>
      <c r="Q91" s="114"/>
      <c r="R91" s="115"/>
      <c r="S91" s="116"/>
      <c r="T91" s="112">
        <f t="shared" si="16"/>
        <v>0</v>
      </c>
      <c r="U91" s="113"/>
      <c r="V91" s="113"/>
      <c r="W91" s="114"/>
      <c r="X91" s="115"/>
      <c r="Y91" s="116"/>
      <c r="Z91" s="117"/>
      <c r="AA91" s="117"/>
      <c r="AB91" s="111">
        <f t="shared" si="17"/>
        <v>0</v>
      </c>
      <c r="AC91" s="111"/>
      <c r="AD91" s="114"/>
      <c r="AE91" s="115"/>
      <c r="AF91" s="116"/>
      <c r="AG91" s="117"/>
      <c r="AH91" s="117"/>
      <c r="AI91" s="111">
        <f t="shared" si="18"/>
        <v>0</v>
      </c>
      <c r="AJ91" s="111"/>
      <c r="AK91" s="166"/>
    </row>
    <row r="92" spans="1:37" ht="11.45" customHeight="1" x14ac:dyDescent="0.2">
      <c r="A92" s="89"/>
      <c r="B92" s="98" t="s">
        <v>56</v>
      </c>
      <c r="C92" s="98"/>
      <c r="D92" s="98"/>
      <c r="E92" s="98"/>
      <c r="F92" s="27">
        <f>INT(SUM(F82:F91)/30)</f>
        <v>0</v>
      </c>
      <c r="G92" s="98" t="s">
        <v>56</v>
      </c>
      <c r="H92" s="98"/>
      <c r="I92" s="98"/>
      <c r="J92" s="98"/>
      <c r="K92" s="99">
        <f>INT(SUM(K82:M91)/30)</f>
        <v>0</v>
      </c>
      <c r="L92" s="100"/>
      <c r="M92" s="101"/>
      <c r="N92" s="98" t="s">
        <v>56</v>
      </c>
      <c r="O92" s="98"/>
      <c r="P92" s="98"/>
      <c r="Q92" s="98"/>
      <c r="R92" s="98"/>
      <c r="S92" s="98"/>
      <c r="T92" s="99">
        <f>INT(SUM(T82:V91)/30)</f>
        <v>0</v>
      </c>
      <c r="U92" s="100"/>
      <c r="V92" s="101"/>
      <c r="W92" s="91" t="s">
        <v>56</v>
      </c>
      <c r="X92" s="92"/>
      <c r="Y92" s="92"/>
      <c r="Z92" s="92"/>
      <c r="AA92" s="93"/>
      <c r="AB92" s="90">
        <f>INT(SUM(AB82:AC91)/30)</f>
        <v>0</v>
      </c>
      <c r="AC92" s="90"/>
      <c r="AD92" s="91" t="s">
        <v>56</v>
      </c>
      <c r="AE92" s="92"/>
      <c r="AF92" s="92"/>
      <c r="AG92" s="92"/>
      <c r="AH92" s="93"/>
      <c r="AI92" s="90">
        <f>INT(SUM(AI82:AJ91)/30)</f>
        <v>0</v>
      </c>
      <c r="AJ92" s="90"/>
      <c r="AK92" s="166"/>
    </row>
    <row r="93" spans="1:37" ht="11.45" customHeight="1" x14ac:dyDescent="0.2">
      <c r="A93" s="89"/>
      <c r="B93" s="98" t="s">
        <v>57</v>
      </c>
      <c r="C93" s="98"/>
      <c r="D93" s="98"/>
      <c r="E93" s="98"/>
      <c r="F93" s="27">
        <f>SUM(F82:F91)-F92*30</f>
        <v>0</v>
      </c>
      <c r="G93" s="98" t="s">
        <v>57</v>
      </c>
      <c r="H93" s="98"/>
      <c r="I93" s="98"/>
      <c r="J93" s="98"/>
      <c r="K93" s="99">
        <f>SUM(K82:M91)-K92*30</f>
        <v>0</v>
      </c>
      <c r="L93" s="100"/>
      <c r="M93" s="101"/>
      <c r="N93" s="98" t="s">
        <v>57</v>
      </c>
      <c r="O93" s="98"/>
      <c r="P93" s="98"/>
      <c r="Q93" s="98"/>
      <c r="R93" s="98"/>
      <c r="S93" s="98"/>
      <c r="T93" s="99">
        <f>SUM(T82:V91)-T92*30</f>
        <v>0</v>
      </c>
      <c r="U93" s="100"/>
      <c r="V93" s="101"/>
      <c r="W93" s="91" t="s">
        <v>57</v>
      </c>
      <c r="X93" s="92"/>
      <c r="Y93" s="92"/>
      <c r="Z93" s="92"/>
      <c r="AA93" s="93"/>
      <c r="AB93" s="90">
        <f>SUM(AB82:AC91)-AB92*30</f>
        <v>0</v>
      </c>
      <c r="AC93" s="90"/>
      <c r="AD93" s="91" t="s">
        <v>57</v>
      </c>
      <c r="AE93" s="92"/>
      <c r="AF93" s="92"/>
      <c r="AG93" s="92"/>
      <c r="AH93" s="93"/>
      <c r="AI93" s="90">
        <f>SUM(AI82:AJ91)-AI92*30</f>
        <v>0</v>
      </c>
      <c r="AJ93" s="90"/>
      <c r="AK93" s="166"/>
    </row>
    <row r="94" spans="1:37" ht="11.45" customHeight="1" thickBot="1" x14ac:dyDescent="0.25">
      <c r="A94" s="89"/>
      <c r="B94" s="94" t="s">
        <v>65</v>
      </c>
      <c r="C94" s="94"/>
      <c r="D94" s="94"/>
      <c r="E94" s="94"/>
      <c r="F94" s="32">
        <f>F92*0.25+IF(F93&gt;15,0.25,0)</f>
        <v>0</v>
      </c>
      <c r="G94" s="94" t="s">
        <v>65</v>
      </c>
      <c r="H94" s="94"/>
      <c r="I94" s="94"/>
      <c r="J94" s="94"/>
      <c r="K94" s="95">
        <f>K92*0.25+IF(K93&gt;15,0.25,0)</f>
        <v>0</v>
      </c>
      <c r="L94" s="96"/>
      <c r="M94" s="97"/>
      <c r="N94" s="94" t="s">
        <v>65</v>
      </c>
      <c r="O94" s="94"/>
      <c r="P94" s="94"/>
      <c r="Q94" s="94"/>
      <c r="R94" s="94"/>
      <c r="S94" s="94"/>
      <c r="T94" s="95">
        <f>T92*0.25+IF(T93&gt;15,0.25,0)</f>
        <v>0</v>
      </c>
      <c r="U94" s="96"/>
      <c r="V94" s="97"/>
      <c r="W94" s="78" t="s">
        <v>65</v>
      </c>
      <c r="X94" s="79"/>
      <c r="Y94" s="79"/>
      <c r="Z94" s="79"/>
      <c r="AA94" s="80"/>
      <c r="AB94" s="81">
        <f>AB92*0.25+IF(AB93&gt;15,0.25,0)</f>
        <v>0</v>
      </c>
      <c r="AC94" s="81"/>
      <c r="AD94" s="78" t="s">
        <v>65</v>
      </c>
      <c r="AE94" s="79"/>
      <c r="AF94" s="79"/>
      <c r="AG94" s="79"/>
      <c r="AH94" s="80"/>
      <c r="AI94" s="81">
        <f>AI92*0.25+IF(AI93&gt;15,0.25,0)</f>
        <v>0</v>
      </c>
      <c r="AJ94" s="81"/>
      <c r="AK94" s="166"/>
    </row>
    <row r="95" spans="1:37" ht="11.45" customHeight="1" thickBot="1" x14ac:dyDescent="0.25">
      <c r="A95" s="89"/>
      <c r="B95" s="82" t="s">
        <v>68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4"/>
      <c r="AH95" s="85">
        <f>SUM(F78,K78,T78,AB78,AI78,F94,K94,T94,AB94,AI94)</f>
        <v>0</v>
      </c>
      <c r="AI95" s="86"/>
      <c r="AJ95" s="87"/>
      <c r="AK95" s="166"/>
    </row>
    <row r="96" spans="1:37" ht="11.45" customHeight="1" x14ac:dyDescent="0.2">
      <c r="A96" s="89"/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66"/>
    </row>
    <row r="97" spans="1:37" ht="13.9" customHeight="1" x14ac:dyDescent="0.2">
      <c r="A97" s="89"/>
      <c r="B97" s="147" t="s">
        <v>77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66"/>
    </row>
    <row r="98" spans="1:37" ht="75" customHeight="1" x14ac:dyDescent="0.2">
      <c r="A98" s="89"/>
      <c r="B98" s="148" t="s">
        <v>48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66"/>
    </row>
    <row r="99" spans="1:37" ht="11.45" customHeight="1" x14ac:dyDescent="0.2">
      <c r="A99" s="89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66"/>
    </row>
    <row r="100" spans="1:37" ht="11.45" customHeight="1" x14ac:dyDescent="0.2">
      <c r="A100" s="89"/>
      <c r="B100" s="133" t="s">
        <v>53</v>
      </c>
      <c r="C100" s="133"/>
      <c r="D100" s="133"/>
      <c r="E100" s="134"/>
      <c r="F100" s="135"/>
      <c r="G100" s="133" t="s">
        <v>53</v>
      </c>
      <c r="H100" s="133"/>
      <c r="I100" s="133"/>
      <c r="J100" s="134"/>
      <c r="K100" s="136"/>
      <c r="L100" s="136"/>
      <c r="M100" s="136"/>
      <c r="N100" s="133" t="s">
        <v>53</v>
      </c>
      <c r="O100" s="133"/>
      <c r="P100" s="133"/>
      <c r="Q100" s="134"/>
      <c r="R100" s="136"/>
      <c r="S100" s="136"/>
      <c r="T100" s="136"/>
      <c r="U100" s="136"/>
      <c r="V100" s="135"/>
      <c r="W100" s="124" t="s">
        <v>53</v>
      </c>
      <c r="X100" s="125"/>
      <c r="Y100" s="126"/>
      <c r="Z100" s="123"/>
      <c r="AA100" s="123"/>
      <c r="AB100" s="123"/>
      <c r="AC100" s="123"/>
      <c r="AD100" s="124" t="s">
        <v>53</v>
      </c>
      <c r="AE100" s="125"/>
      <c r="AF100" s="126"/>
      <c r="AG100" s="123"/>
      <c r="AH100" s="123"/>
      <c r="AI100" s="123"/>
      <c r="AJ100" s="123"/>
      <c r="AK100" s="166"/>
    </row>
    <row r="101" spans="1:37" x14ac:dyDescent="0.2">
      <c r="A101" s="89"/>
      <c r="B101" s="119" t="s">
        <v>54</v>
      </c>
      <c r="C101" s="119"/>
      <c r="D101" s="119"/>
      <c r="E101" s="30" t="s">
        <v>55</v>
      </c>
      <c r="F101" s="11" t="s">
        <v>66</v>
      </c>
      <c r="G101" s="119" t="s">
        <v>54</v>
      </c>
      <c r="H101" s="119"/>
      <c r="I101" s="119"/>
      <c r="J101" s="30" t="s">
        <v>55</v>
      </c>
      <c r="K101" s="120" t="s">
        <v>66</v>
      </c>
      <c r="L101" s="121"/>
      <c r="M101" s="122"/>
      <c r="N101" s="119" t="s">
        <v>54</v>
      </c>
      <c r="O101" s="119"/>
      <c r="P101" s="119"/>
      <c r="Q101" s="120" t="s">
        <v>55</v>
      </c>
      <c r="R101" s="121"/>
      <c r="S101" s="122"/>
      <c r="T101" s="120" t="s">
        <v>66</v>
      </c>
      <c r="U101" s="121"/>
      <c r="V101" s="121"/>
      <c r="W101" s="120" t="s">
        <v>54</v>
      </c>
      <c r="X101" s="121"/>
      <c r="Y101" s="122"/>
      <c r="Z101" s="119" t="s">
        <v>55</v>
      </c>
      <c r="AA101" s="119"/>
      <c r="AB101" s="119" t="s">
        <v>66</v>
      </c>
      <c r="AC101" s="119"/>
      <c r="AD101" s="120" t="s">
        <v>54</v>
      </c>
      <c r="AE101" s="121"/>
      <c r="AF101" s="122"/>
      <c r="AG101" s="119" t="s">
        <v>55</v>
      </c>
      <c r="AH101" s="119"/>
      <c r="AI101" s="119" t="s">
        <v>66</v>
      </c>
      <c r="AJ101" s="119"/>
      <c r="AK101" s="166"/>
    </row>
    <row r="102" spans="1:37" x14ac:dyDescent="0.2">
      <c r="A102" s="89"/>
      <c r="B102" s="117"/>
      <c r="C102" s="117"/>
      <c r="D102" s="117"/>
      <c r="E102" s="28"/>
      <c r="F102" s="29">
        <f>IF(E102=0,0,DAYS360(B102,E102+1))</f>
        <v>0</v>
      </c>
      <c r="G102" s="117"/>
      <c r="H102" s="117"/>
      <c r="I102" s="117"/>
      <c r="J102" s="28"/>
      <c r="K102" s="112">
        <f>IF(J102=0,0,DAYS360(G102,J102+1))</f>
        <v>0</v>
      </c>
      <c r="L102" s="113"/>
      <c r="M102" s="118"/>
      <c r="N102" s="117"/>
      <c r="O102" s="117"/>
      <c r="P102" s="117"/>
      <c r="Q102" s="114"/>
      <c r="R102" s="115"/>
      <c r="S102" s="116"/>
      <c r="T102" s="112">
        <f>IF(Q102=0,0,DAYS360(N102,Q102+1))</f>
        <v>0</v>
      </c>
      <c r="U102" s="113"/>
      <c r="V102" s="113"/>
      <c r="W102" s="114"/>
      <c r="X102" s="115"/>
      <c r="Y102" s="116"/>
      <c r="Z102" s="117"/>
      <c r="AA102" s="117"/>
      <c r="AB102" s="111">
        <f>IF(Z102=0,0,DAYS360(W102,Z102+1))</f>
        <v>0</v>
      </c>
      <c r="AC102" s="111"/>
      <c r="AD102" s="114"/>
      <c r="AE102" s="115"/>
      <c r="AF102" s="116"/>
      <c r="AG102" s="117"/>
      <c r="AH102" s="117"/>
      <c r="AI102" s="111">
        <f>IF(AG102=0,0,DAYS360(AD102,AG102+1))</f>
        <v>0</v>
      </c>
      <c r="AJ102" s="111"/>
      <c r="AK102" s="166"/>
    </row>
    <row r="103" spans="1:37" ht="11.45" customHeight="1" x14ac:dyDescent="0.2">
      <c r="A103" s="89"/>
      <c r="B103" s="117"/>
      <c r="C103" s="117"/>
      <c r="D103" s="117"/>
      <c r="E103" s="28"/>
      <c r="F103" s="29">
        <f t="shared" ref="F103:F111" si="20">IF(E103=0,0,DAYS360(B103,E103+1))</f>
        <v>0</v>
      </c>
      <c r="G103" s="117"/>
      <c r="H103" s="117"/>
      <c r="I103" s="117"/>
      <c r="J103" s="28"/>
      <c r="K103" s="112">
        <f>IF(J103=0,0,DAYS360(G103,J103+1))</f>
        <v>0</v>
      </c>
      <c r="L103" s="113"/>
      <c r="M103" s="118"/>
      <c r="N103" s="117"/>
      <c r="O103" s="117"/>
      <c r="P103" s="117"/>
      <c r="Q103" s="114"/>
      <c r="R103" s="115"/>
      <c r="S103" s="116"/>
      <c r="T103" s="112">
        <f t="shared" ref="T103:T111" si="21">IF(Q103=0,0,DAYS360(N103,Q103+1))</f>
        <v>0</v>
      </c>
      <c r="U103" s="113"/>
      <c r="V103" s="113"/>
      <c r="W103" s="117"/>
      <c r="X103" s="117"/>
      <c r="Y103" s="117"/>
      <c r="Z103" s="117"/>
      <c r="AA103" s="117"/>
      <c r="AB103" s="111">
        <f t="shared" ref="AB103:AB111" si="22">IF(Z103=0,0,DAYS360(W103,Z103+1))</f>
        <v>0</v>
      </c>
      <c r="AC103" s="111"/>
      <c r="AD103" s="114"/>
      <c r="AE103" s="115"/>
      <c r="AF103" s="116"/>
      <c r="AG103" s="114"/>
      <c r="AH103" s="116"/>
      <c r="AI103" s="111">
        <f t="shared" ref="AI103:AI111" si="23">IF(AG103=0,0,DAYS360(AD103,AG103+1))</f>
        <v>0</v>
      </c>
      <c r="AJ103" s="111"/>
      <c r="AK103" s="166"/>
    </row>
    <row r="104" spans="1:37" ht="11.45" customHeight="1" x14ac:dyDescent="0.2">
      <c r="A104" s="89"/>
      <c r="B104" s="117"/>
      <c r="C104" s="117"/>
      <c r="D104" s="117"/>
      <c r="E104" s="28"/>
      <c r="F104" s="29">
        <f t="shared" si="20"/>
        <v>0</v>
      </c>
      <c r="G104" s="117"/>
      <c r="H104" s="117"/>
      <c r="I104" s="117"/>
      <c r="J104" s="28"/>
      <c r="K104" s="112">
        <f t="shared" ref="K104:K111" si="24">IF(J104=0,0,DAYS360(G104,J104+1))</f>
        <v>0</v>
      </c>
      <c r="L104" s="113"/>
      <c r="M104" s="118"/>
      <c r="N104" s="117"/>
      <c r="O104" s="117"/>
      <c r="P104" s="117"/>
      <c r="Q104" s="114"/>
      <c r="R104" s="115"/>
      <c r="S104" s="116"/>
      <c r="T104" s="112">
        <f t="shared" si="21"/>
        <v>0</v>
      </c>
      <c r="U104" s="113"/>
      <c r="V104" s="113"/>
      <c r="W104" s="114"/>
      <c r="X104" s="115"/>
      <c r="Y104" s="116"/>
      <c r="Z104" s="117"/>
      <c r="AA104" s="117"/>
      <c r="AB104" s="111">
        <f t="shared" si="22"/>
        <v>0</v>
      </c>
      <c r="AC104" s="111"/>
      <c r="AD104" s="114"/>
      <c r="AE104" s="115"/>
      <c r="AF104" s="116"/>
      <c r="AG104" s="117"/>
      <c r="AH104" s="117"/>
      <c r="AI104" s="111">
        <f t="shared" si="23"/>
        <v>0</v>
      </c>
      <c r="AJ104" s="111"/>
      <c r="AK104" s="166"/>
    </row>
    <row r="105" spans="1:37" ht="11.45" customHeight="1" x14ac:dyDescent="0.2">
      <c r="A105" s="89"/>
      <c r="B105" s="117"/>
      <c r="C105" s="117"/>
      <c r="D105" s="117"/>
      <c r="E105" s="28"/>
      <c r="F105" s="29">
        <f t="shared" si="20"/>
        <v>0</v>
      </c>
      <c r="G105" s="117"/>
      <c r="H105" s="117"/>
      <c r="I105" s="117"/>
      <c r="J105" s="28"/>
      <c r="K105" s="112">
        <f t="shared" si="24"/>
        <v>0</v>
      </c>
      <c r="L105" s="113"/>
      <c r="M105" s="118"/>
      <c r="N105" s="117"/>
      <c r="O105" s="117"/>
      <c r="P105" s="117"/>
      <c r="Q105" s="114"/>
      <c r="R105" s="115"/>
      <c r="S105" s="116"/>
      <c r="T105" s="112">
        <f t="shared" si="21"/>
        <v>0</v>
      </c>
      <c r="U105" s="113"/>
      <c r="V105" s="113"/>
      <c r="W105" s="114"/>
      <c r="X105" s="115"/>
      <c r="Y105" s="116"/>
      <c r="Z105" s="117"/>
      <c r="AA105" s="117"/>
      <c r="AB105" s="111">
        <f t="shared" si="22"/>
        <v>0</v>
      </c>
      <c r="AC105" s="111"/>
      <c r="AD105" s="114"/>
      <c r="AE105" s="115"/>
      <c r="AF105" s="116"/>
      <c r="AG105" s="117"/>
      <c r="AH105" s="117"/>
      <c r="AI105" s="111">
        <f t="shared" si="23"/>
        <v>0</v>
      </c>
      <c r="AJ105" s="111"/>
      <c r="AK105" s="166"/>
    </row>
    <row r="106" spans="1:37" ht="11.45" customHeight="1" x14ac:dyDescent="0.2">
      <c r="A106" s="89"/>
      <c r="B106" s="117"/>
      <c r="C106" s="117"/>
      <c r="D106" s="117"/>
      <c r="E106" s="28"/>
      <c r="F106" s="29">
        <f t="shared" si="20"/>
        <v>0</v>
      </c>
      <c r="G106" s="117"/>
      <c r="H106" s="117"/>
      <c r="I106" s="117"/>
      <c r="J106" s="28"/>
      <c r="K106" s="112">
        <f t="shared" si="24"/>
        <v>0</v>
      </c>
      <c r="L106" s="113"/>
      <c r="M106" s="118"/>
      <c r="N106" s="117"/>
      <c r="O106" s="117"/>
      <c r="P106" s="117"/>
      <c r="Q106" s="114"/>
      <c r="R106" s="115"/>
      <c r="S106" s="116"/>
      <c r="T106" s="112">
        <f t="shared" si="21"/>
        <v>0</v>
      </c>
      <c r="U106" s="113"/>
      <c r="V106" s="113"/>
      <c r="W106" s="114"/>
      <c r="X106" s="115"/>
      <c r="Y106" s="116"/>
      <c r="Z106" s="117"/>
      <c r="AA106" s="117"/>
      <c r="AB106" s="111">
        <f t="shared" si="22"/>
        <v>0</v>
      </c>
      <c r="AC106" s="111"/>
      <c r="AD106" s="114"/>
      <c r="AE106" s="115"/>
      <c r="AF106" s="116"/>
      <c r="AG106" s="117"/>
      <c r="AH106" s="117"/>
      <c r="AI106" s="111">
        <f t="shared" si="23"/>
        <v>0</v>
      </c>
      <c r="AJ106" s="111"/>
      <c r="AK106" s="166"/>
    </row>
    <row r="107" spans="1:37" ht="11.45" customHeight="1" x14ac:dyDescent="0.2">
      <c r="A107" s="89"/>
      <c r="B107" s="117"/>
      <c r="C107" s="117"/>
      <c r="D107" s="117"/>
      <c r="E107" s="28"/>
      <c r="F107" s="29">
        <f t="shared" si="20"/>
        <v>0</v>
      </c>
      <c r="G107" s="117"/>
      <c r="H107" s="117"/>
      <c r="I107" s="117"/>
      <c r="J107" s="28"/>
      <c r="K107" s="112">
        <f t="shared" si="24"/>
        <v>0</v>
      </c>
      <c r="L107" s="113"/>
      <c r="M107" s="118"/>
      <c r="N107" s="117"/>
      <c r="O107" s="117"/>
      <c r="P107" s="117"/>
      <c r="Q107" s="114"/>
      <c r="R107" s="115"/>
      <c r="S107" s="116"/>
      <c r="T107" s="112">
        <f t="shared" si="21"/>
        <v>0</v>
      </c>
      <c r="U107" s="113"/>
      <c r="V107" s="113"/>
      <c r="W107" s="114"/>
      <c r="X107" s="115"/>
      <c r="Y107" s="116"/>
      <c r="Z107" s="117"/>
      <c r="AA107" s="117"/>
      <c r="AB107" s="111">
        <f t="shared" si="22"/>
        <v>0</v>
      </c>
      <c r="AC107" s="111"/>
      <c r="AD107" s="114"/>
      <c r="AE107" s="115"/>
      <c r="AF107" s="116"/>
      <c r="AG107" s="117"/>
      <c r="AH107" s="117"/>
      <c r="AI107" s="111">
        <f t="shared" si="23"/>
        <v>0</v>
      </c>
      <c r="AJ107" s="111"/>
      <c r="AK107" s="166"/>
    </row>
    <row r="108" spans="1:37" ht="11.45" customHeight="1" x14ac:dyDescent="0.2">
      <c r="A108" s="89"/>
      <c r="B108" s="117"/>
      <c r="C108" s="117"/>
      <c r="D108" s="117"/>
      <c r="E108" s="28"/>
      <c r="F108" s="29">
        <f t="shared" si="20"/>
        <v>0</v>
      </c>
      <c r="G108" s="117"/>
      <c r="H108" s="117"/>
      <c r="I108" s="117"/>
      <c r="J108" s="28"/>
      <c r="K108" s="112">
        <f t="shared" si="24"/>
        <v>0</v>
      </c>
      <c r="L108" s="113"/>
      <c r="M108" s="118"/>
      <c r="N108" s="117"/>
      <c r="O108" s="117"/>
      <c r="P108" s="117"/>
      <c r="Q108" s="114"/>
      <c r="R108" s="115"/>
      <c r="S108" s="116"/>
      <c r="T108" s="112">
        <f t="shared" si="21"/>
        <v>0</v>
      </c>
      <c r="U108" s="113"/>
      <c r="V108" s="113"/>
      <c r="W108" s="114"/>
      <c r="X108" s="115"/>
      <c r="Y108" s="116"/>
      <c r="Z108" s="117"/>
      <c r="AA108" s="117"/>
      <c r="AB108" s="111">
        <f t="shared" si="22"/>
        <v>0</v>
      </c>
      <c r="AC108" s="111"/>
      <c r="AD108" s="114"/>
      <c r="AE108" s="115"/>
      <c r="AF108" s="116"/>
      <c r="AG108" s="117"/>
      <c r="AH108" s="117"/>
      <c r="AI108" s="111">
        <f t="shared" si="23"/>
        <v>0</v>
      </c>
      <c r="AJ108" s="111"/>
      <c r="AK108" s="166"/>
    </row>
    <row r="109" spans="1:37" ht="11.45" customHeight="1" x14ac:dyDescent="0.2">
      <c r="A109" s="89"/>
      <c r="B109" s="117"/>
      <c r="C109" s="117"/>
      <c r="D109" s="117"/>
      <c r="E109" s="28"/>
      <c r="F109" s="29">
        <f t="shared" si="20"/>
        <v>0</v>
      </c>
      <c r="G109" s="117"/>
      <c r="H109" s="117"/>
      <c r="I109" s="117"/>
      <c r="J109" s="28"/>
      <c r="K109" s="112">
        <f t="shared" si="24"/>
        <v>0</v>
      </c>
      <c r="L109" s="113"/>
      <c r="M109" s="118"/>
      <c r="N109" s="117"/>
      <c r="O109" s="117"/>
      <c r="P109" s="117"/>
      <c r="Q109" s="114"/>
      <c r="R109" s="115"/>
      <c r="S109" s="116"/>
      <c r="T109" s="112">
        <f t="shared" si="21"/>
        <v>0</v>
      </c>
      <c r="U109" s="113"/>
      <c r="V109" s="113"/>
      <c r="W109" s="114"/>
      <c r="X109" s="115"/>
      <c r="Y109" s="116"/>
      <c r="Z109" s="117"/>
      <c r="AA109" s="117"/>
      <c r="AB109" s="111">
        <f t="shared" si="22"/>
        <v>0</v>
      </c>
      <c r="AC109" s="111"/>
      <c r="AD109" s="114"/>
      <c r="AE109" s="115"/>
      <c r="AF109" s="116"/>
      <c r="AG109" s="117"/>
      <c r="AH109" s="117"/>
      <c r="AI109" s="111">
        <f t="shared" si="23"/>
        <v>0</v>
      </c>
      <c r="AJ109" s="111"/>
      <c r="AK109" s="166"/>
    </row>
    <row r="110" spans="1:37" ht="11.45" customHeight="1" x14ac:dyDescent="0.2">
      <c r="A110" s="89"/>
      <c r="B110" s="117"/>
      <c r="C110" s="117"/>
      <c r="D110" s="117"/>
      <c r="E110" s="28"/>
      <c r="F110" s="29">
        <f t="shared" si="20"/>
        <v>0</v>
      </c>
      <c r="G110" s="117"/>
      <c r="H110" s="117"/>
      <c r="I110" s="117"/>
      <c r="J110" s="28"/>
      <c r="K110" s="112">
        <f t="shared" si="24"/>
        <v>0</v>
      </c>
      <c r="L110" s="113"/>
      <c r="M110" s="118"/>
      <c r="N110" s="117"/>
      <c r="O110" s="117"/>
      <c r="P110" s="117"/>
      <c r="Q110" s="114"/>
      <c r="R110" s="115"/>
      <c r="S110" s="116"/>
      <c r="T110" s="112">
        <f t="shared" si="21"/>
        <v>0</v>
      </c>
      <c r="U110" s="113"/>
      <c r="V110" s="113"/>
      <c r="W110" s="114"/>
      <c r="X110" s="115"/>
      <c r="Y110" s="116"/>
      <c r="Z110" s="117"/>
      <c r="AA110" s="117"/>
      <c r="AB110" s="111">
        <f t="shared" si="22"/>
        <v>0</v>
      </c>
      <c r="AC110" s="111"/>
      <c r="AD110" s="114"/>
      <c r="AE110" s="115"/>
      <c r="AF110" s="116"/>
      <c r="AG110" s="117"/>
      <c r="AH110" s="117"/>
      <c r="AI110" s="111">
        <f t="shared" si="23"/>
        <v>0</v>
      </c>
      <c r="AJ110" s="111"/>
      <c r="AK110" s="166"/>
    </row>
    <row r="111" spans="1:37" ht="11.45" customHeight="1" x14ac:dyDescent="0.2">
      <c r="A111" s="89"/>
      <c r="B111" s="117"/>
      <c r="C111" s="117"/>
      <c r="D111" s="117"/>
      <c r="E111" s="28"/>
      <c r="F111" s="29">
        <f t="shared" si="20"/>
        <v>0</v>
      </c>
      <c r="G111" s="117"/>
      <c r="H111" s="117"/>
      <c r="I111" s="117"/>
      <c r="J111" s="28"/>
      <c r="K111" s="112">
        <f t="shared" si="24"/>
        <v>0</v>
      </c>
      <c r="L111" s="113"/>
      <c r="M111" s="118"/>
      <c r="N111" s="117"/>
      <c r="O111" s="117"/>
      <c r="P111" s="117"/>
      <c r="Q111" s="114"/>
      <c r="R111" s="115"/>
      <c r="S111" s="116"/>
      <c r="T111" s="112">
        <f t="shared" si="21"/>
        <v>0</v>
      </c>
      <c r="U111" s="113"/>
      <c r="V111" s="113"/>
      <c r="W111" s="114"/>
      <c r="X111" s="115"/>
      <c r="Y111" s="116"/>
      <c r="Z111" s="117"/>
      <c r="AA111" s="117"/>
      <c r="AB111" s="111">
        <f t="shared" si="22"/>
        <v>0</v>
      </c>
      <c r="AC111" s="111"/>
      <c r="AD111" s="114"/>
      <c r="AE111" s="115"/>
      <c r="AF111" s="116"/>
      <c r="AG111" s="117"/>
      <c r="AH111" s="117"/>
      <c r="AI111" s="111">
        <f t="shared" si="23"/>
        <v>0</v>
      </c>
      <c r="AJ111" s="111"/>
      <c r="AK111" s="166"/>
    </row>
    <row r="112" spans="1:37" ht="11.45" customHeight="1" x14ac:dyDescent="0.2">
      <c r="A112" s="89"/>
      <c r="B112" s="98" t="s">
        <v>56</v>
      </c>
      <c r="C112" s="98"/>
      <c r="D112" s="98"/>
      <c r="E112" s="98"/>
      <c r="F112" s="27">
        <f>INT(SUM(F102:F111)/30)</f>
        <v>0</v>
      </c>
      <c r="G112" s="98" t="s">
        <v>56</v>
      </c>
      <c r="H112" s="98"/>
      <c r="I112" s="98"/>
      <c r="J112" s="98"/>
      <c r="K112" s="99">
        <f>INT(SUM(K102:M111)/30)</f>
        <v>0</v>
      </c>
      <c r="L112" s="100"/>
      <c r="M112" s="101"/>
      <c r="N112" s="98" t="s">
        <v>56</v>
      </c>
      <c r="O112" s="98"/>
      <c r="P112" s="98"/>
      <c r="Q112" s="98"/>
      <c r="R112" s="98"/>
      <c r="S112" s="98"/>
      <c r="T112" s="99">
        <f>INT(SUM(T102:V111)/30)</f>
        <v>0</v>
      </c>
      <c r="U112" s="100"/>
      <c r="V112" s="101"/>
      <c r="W112" s="91" t="s">
        <v>56</v>
      </c>
      <c r="X112" s="92"/>
      <c r="Y112" s="92"/>
      <c r="Z112" s="92"/>
      <c r="AA112" s="93"/>
      <c r="AB112" s="90">
        <f>INT(SUM(AB102:AC111)/30)</f>
        <v>0</v>
      </c>
      <c r="AC112" s="90"/>
      <c r="AD112" s="91" t="s">
        <v>56</v>
      </c>
      <c r="AE112" s="92"/>
      <c r="AF112" s="92"/>
      <c r="AG112" s="92"/>
      <c r="AH112" s="93"/>
      <c r="AI112" s="90">
        <f>INT(SUM(AI102:AJ111)/30)</f>
        <v>0</v>
      </c>
      <c r="AJ112" s="90"/>
      <c r="AK112" s="166"/>
    </row>
    <row r="113" spans="1:37" ht="11.45" customHeight="1" x14ac:dyDescent="0.2">
      <c r="A113" s="89"/>
      <c r="B113" s="98" t="s">
        <v>57</v>
      </c>
      <c r="C113" s="98"/>
      <c r="D113" s="98"/>
      <c r="E113" s="98"/>
      <c r="F113" s="27">
        <f>SUM(F102:F111)-F112*30</f>
        <v>0</v>
      </c>
      <c r="G113" s="98" t="s">
        <v>57</v>
      </c>
      <c r="H113" s="98"/>
      <c r="I113" s="98"/>
      <c r="J113" s="98"/>
      <c r="K113" s="99">
        <f>SUM(K102:M111)-K112*30</f>
        <v>0</v>
      </c>
      <c r="L113" s="100"/>
      <c r="M113" s="101"/>
      <c r="N113" s="98" t="s">
        <v>57</v>
      </c>
      <c r="O113" s="98"/>
      <c r="P113" s="98"/>
      <c r="Q113" s="98"/>
      <c r="R113" s="98"/>
      <c r="S113" s="98"/>
      <c r="T113" s="99">
        <f>SUM(T102:V111)-T112*30</f>
        <v>0</v>
      </c>
      <c r="U113" s="100"/>
      <c r="V113" s="101"/>
      <c r="W113" s="91" t="s">
        <v>57</v>
      </c>
      <c r="X113" s="92"/>
      <c r="Y113" s="92"/>
      <c r="Z113" s="92"/>
      <c r="AA113" s="93"/>
      <c r="AB113" s="90">
        <f>SUM(AB102:AC111)-AB112*30</f>
        <v>0</v>
      </c>
      <c r="AC113" s="90"/>
      <c r="AD113" s="91" t="s">
        <v>57</v>
      </c>
      <c r="AE113" s="92"/>
      <c r="AF113" s="92"/>
      <c r="AG113" s="92"/>
      <c r="AH113" s="93"/>
      <c r="AI113" s="90">
        <f>SUM(AI102:AJ111)-AI112*30</f>
        <v>0</v>
      </c>
      <c r="AJ113" s="90"/>
      <c r="AK113" s="166"/>
    </row>
    <row r="114" spans="1:37" ht="11.45" customHeight="1" x14ac:dyDescent="0.2">
      <c r="A114" s="89"/>
      <c r="B114" s="137" t="s">
        <v>65</v>
      </c>
      <c r="C114" s="137"/>
      <c r="D114" s="137"/>
      <c r="E114" s="137"/>
      <c r="F114" s="33">
        <f>F112*0.15+IF(F113&gt;15,0.15,0)</f>
        <v>0</v>
      </c>
      <c r="G114" s="137" t="s">
        <v>65</v>
      </c>
      <c r="H114" s="137"/>
      <c r="I114" s="137"/>
      <c r="J114" s="137"/>
      <c r="K114" s="138">
        <f>K112*0.15+IF(K113&gt;15,0.15,0)</f>
        <v>0</v>
      </c>
      <c r="L114" s="139"/>
      <c r="M114" s="140"/>
      <c r="N114" s="137" t="s">
        <v>65</v>
      </c>
      <c r="O114" s="137"/>
      <c r="P114" s="137"/>
      <c r="Q114" s="137"/>
      <c r="R114" s="137"/>
      <c r="S114" s="137"/>
      <c r="T114" s="138">
        <f>T112*0.15+IF(T113&gt;15,0.15,0)</f>
        <v>0</v>
      </c>
      <c r="U114" s="139"/>
      <c r="V114" s="140"/>
      <c r="W114" s="127" t="s">
        <v>65</v>
      </c>
      <c r="X114" s="128"/>
      <c r="Y114" s="128"/>
      <c r="Z114" s="128"/>
      <c r="AA114" s="129"/>
      <c r="AB114" s="130">
        <f>AB112*0.15+IF(AB113&gt;15,0.15,0)</f>
        <v>0</v>
      </c>
      <c r="AC114" s="130"/>
      <c r="AD114" s="127" t="s">
        <v>65</v>
      </c>
      <c r="AE114" s="128"/>
      <c r="AF114" s="128"/>
      <c r="AG114" s="128"/>
      <c r="AH114" s="129"/>
      <c r="AI114" s="130">
        <f>AI112*0.15+IF(AI113&gt;15,0.15,0)</f>
        <v>0</v>
      </c>
      <c r="AJ114" s="130"/>
      <c r="AK114" s="166"/>
    </row>
    <row r="115" spans="1:37" ht="11.45" customHeight="1" x14ac:dyDescent="0.2">
      <c r="A115" s="89"/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66"/>
    </row>
    <row r="116" spans="1:37" ht="11.45" customHeight="1" x14ac:dyDescent="0.2">
      <c r="A116" s="89"/>
      <c r="B116" s="133" t="s">
        <v>53</v>
      </c>
      <c r="C116" s="133"/>
      <c r="D116" s="133"/>
      <c r="E116" s="134"/>
      <c r="F116" s="135"/>
      <c r="G116" s="133" t="s">
        <v>53</v>
      </c>
      <c r="H116" s="133"/>
      <c r="I116" s="133"/>
      <c r="J116" s="134"/>
      <c r="K116" s="136"/>
      <c r="L116" s="136"/>
      <c r="M116" s="136"/>
      <c r="N116" s="133" t="s">
        <v>53</v>
      </c>
      <c r="O116" s="133"/>
      <c r="P116" s="133"/>
      <c r="Q116" s="134"/>
      <c r="R116" s="136"/>
      <c r="S116" s="136"/>
      <c r="T116" s="136"/>
      <c r="U116" s="136"/>
      <c r="V116" s="135"/>
      <c r="W116" s="124" t="s">
        <v>53</v>
      </c>
      <c r="X116" s="125"/>
      <c r="Y116" s="126"/>
      <c r="Z116" s="123"/>
      <c r="AA116" s="123"/>
      <c r="AB116" s="123"/>
      <c r="AC116" s="123"/>
      <c r="AD116" s="124" t="s">
        <v>53</v>
      </c>
      <c r="AE116" s="125"/>
      <c r="AF116" s="126"/>
      <c r="AG116" s="123"/>
      <c r="AH116" s="123"/>
      <c r="AI116" s="123"/>
      <c r="AJ116" s="123"/>
      <c r="AK116" s="166"/>
    </row>
    <row r="117" spans="1:37" x14ac:dyDescent="0.2">
      <c r="A117" s="89"/>
      <c r="B117" s="119" t="s">
        <v>54</v>
      </c>
      <c r="C117" s="119"/>
      <c r="D117" s="119"/>
      <c r="E117" s="37" t="s">
        <v>55</v>
      </c>
      <c r="F117" s="11" t="s">
        <v>66</v>
      </c>
      <c r="G117" s="119" t="s">
        <v>54</v>
      </c>
      <c r="H117" s="119"/>
      <c r="I117" s="119"/>
      <c r="J117" s="37" t="s">
        <v>55</v>
      </c>
      <c r="K117" s="120" t="s">
        <v>66</v>
      </c>
      <c r="L117" s="121"/>
      <c r="M117" s="122"/>
      <c r="N117" s="119" t="s">
        <v>54</v>
      </c>
      <c r="O117" s="119"/>
      <c r="P117" s="119"/>
      <c r="Q117" s="120" t="s">
        <v>55</v>
      </c>
      <c r="R117" s="121"/>
      <c r="S117" s="122"/>
      <c r="T117" s="120" t="s">
        <v>66</v>
      </c>
      <c r="U117" s="121"/>
      <c r="V117" s="121"/>
      <c r="W117" s="120" t="s">
        <v>54</v>
      </c>
      <c r="X117" s="121"/>
      <c r="Y117" s="122"/>
      <c r="Z117" s="119" t="s">
        <v>55</v>
      </c>
      <c r="AA117" s="119"/>
      <c r="AB117" s="119" t="s">
        <v>66</v>
      </c>
      <c r="AC117" s="119"/>
      <c r="AD117" s="120" t="s">
        <v>54</v>
      </c>
      <c r="AE117" s="121"/>
      <c r="AF117" s="122"/>
      <c r="AG117" s="119" t="s">
        <v>55</v>
      </c>
      <c r="AH117" s="119"/>
      <c r="AI117" s="119" t="s">
        <v>66</v>
      </c>
      <c r="AJ117" s="119"/>
      <c r="AK117" s="166"/>
    </row>
    <row r="118" spans="1:37" x14ac:dyDescent="0.2">
      <c r="A118" s="89"/>
      <c r="B118" s="117"/>
      <c r="C118" s="117"/>
      <c r="D118" s="117"/>
      <c r="E118" s="38"/>
      <c r="F118" s="39">
        <f>IF(E118=0,0,DAYS360(B118,E118+1))</f>
        <v>0</v>
      </c>
      <c r="G118" s="117"/>
      <c r="H118" s="117"/>
      <c r="I118" s="117"/>
      <c r="J118" s="38"/>
      <c r="K118" s="112">
        <f>IF(J118=0,0,DAYS360(G118,J118+1))</f>
        <v>0</v>
      </c>
      <c r="L118" s="113"/>
      <c r="M118" s="118"/>
      <c r="N118" s="117"/>
      <c r="O118" s="117"/>
      <c r="P118" s="117"/>
      <c r="Q118" s="114"/>
      <c r="R118" s="115"/>
      <c r="S118" s="116"/>
      <c r="T118" s="112">
        <f>IF(Q118=0,0,DAYS360(N118,Q118+1))</f>
        <v>0</v>
      </c>
      <c r="U118" s="113"/>
      <c r="V118" s="113"/>
      <c r="W118" s="114"/>
      <c r="X118" s="115"/>
      <c r="Y118" s="116"/>
      <c r="Z118" s="117"/>
      <c r="AA118" s="117"/>
      <c r="AB118" s="111">
        <f>IF(Z118=0,0,DAYS360(W118,Z118+1))</f>
        <v>0</v>
      </c>
      <c r="AC118" s="111"/>
      <c r="AD118" s="114"/>
      <c r="AE118" s="115"/>
      <c r="AF118" s="116"/>
      <c r="AG118" s="117"/>
      <c r="AH118" s="117"/>
      <c r="AI118" s="111">
        <f>IF(AG118=0,0,DAYS360(AD118,AG118+1))</f>
        <v>0</v>
      </c>
      <c r="AJ118" s="111"/>
      <c r="AK118" s="166"/>
    </row>
    <row r="119" spans="1:37" ht="11.45" customHeight="1" x14ac:dyDescent="0.2">
      <c r="A119" s="89"/>
      <c r="B119" s="117"/>
      <c r="C119" s="117"/>
      <c r="D119" s="117"/>
      <c r="E119" s="38"/>
      <c r="F119" s="39">
        <f t="shared" ref="F119:F127" si="25">IF(E119=0,0,DAYS360(B119,E119+1))</f>
        <v>0</v>
      </c>
      <c r="G119" s="117"/>
      <c r="H119" s="117"/>
      <c r="I119" s="117"/>
      <c r="J119" s="38"/>
      <c r="K119" s="112">
        <f>IF(J119=0,0,DAYS360(G119,J119+1))</f>
        <v>0</v>
      </c>
      <c r="L119" s="113"/>
      <c r="M119" s="118"/>
      <c r="N119" s="117"/>
      <c r="O119" s="117"/>
      <c r="P119" s="117"/>
      <c r="Q119" s="114"/>
      <c r="R119" s="115"/>
      <c r="S119" s="116"/>
      <c r="T119" s="112">
        <f t="shared" ref="T119:T127" si="26">IF(Q119=0,0,DAYS360(N119,Q119+1))</f>
        <v>0</v>
      </c>
      <c r="U119" s="113"/>
      <c r="V119" s="113"/>
      <c r="W119" s="117"/>
      <c r="X119" s="117"/>
      <c r="Y119" s="117"/>
      <c r="Z119" s="117"/>
      <c r="AA119" s="117"/>
      <c r="AB119" s="111">
        <f t="shared" ref="AB119:AB127" si="27">IF(Z119=0,0,DAYS360(W119,Z119+1))</f>
        <v>0</v>
      </c>
      <c r="AC119" s="111"/>
      <c r="AD119" s="114"/>
      <c r="AE119" s="115"/>
      <c r="AF119" s="116"/>
      <c r="AG119" s="114"/>
      <c r="AH119" s="116"/>
      <c r="AI119" s="111">
        <f t="shared" ref="AI119:AI127" si="28">IF(AG119=0,0,DAYS360(AD119,AG119+1))</f>
        <v>0</v>
      </c>
      <c r="AJ119" s="111"/>
      <c r="AK119" s="166"/>
    </row>
    <row r="120" spans="1:37" ht="11.45" customHeight="1" x14ac:dyDescent="0.2">
      <c r="A120" s="89"/>
      <c r="B120" s="117"/>
      <c r="C120" s="117"/>
      <c r="D120" s="117"/>
      <c r="E120" s="38"/>
      <c r="F120" s="39">
        <f t="shared" si="25"/>
        <v>0</v>
      </c>
      <c r="G120" s="117"/>
      <c r="H120" s="117"/>
      <c r="I120" s="117"/>
      <c r="J120" s="38"/>
      <c r="K120" s="112">
        <f t="shared" ref="K120:K127" si="29">IF(J120=0,0,DAYS360(G120,J120+1))</f>
        <v>0</v>
      </c>
      <c r="L120" s="113"/>
      <c r="M120" s="118"/>
      <c r="N120" s="117"/>
      <c r="O120" s="117"/>
      <c r="P120" s="117"/>
      <c r="Q120" s="114"/>
      <c r="R120" s="115"/>
      <c r="S120" s="116"/>
      <c r="T120" s="112">
        <f t="shared" si="26"/>
        <v>0</v>
      </c>
      <c r="U120" s="113"/>
      <c r="V120" s="113"/>
      <c r="W120" s="114"/>
      <c r="X120" s="115"/>
      <c r="Y120" s="116"/>
      <c r="Z120" s="117"/>
      <c r="AA120" s="117"/>
      <c r="AB120" s="111">
        <f t="shared" si="27"/>
        <v>0</v>
      </c>
      <c r="AC120" s="111"/>
      <c r="AD120" s="114"/>
      <c r="AE120" s="115"/>
      <c r="AF120" s="116"/>
      <c r="AG120" s="117"/>
      <c r="AH120" s="117"/>
      <c r="AI120" s="111">
        <f t="shared" si="28"/>
        <v>0</v>
      </c>
      <c r="AJ120" s="111"/>
      <c r="AK120" s="166"/>
    </row>
    <row r="121" spans="1:37" ht="11.45" customHeight="1" x14ac:dyDescent="0.2">
      <c r="A121" s="89"/>
      <c r="B121" s="117"/>
      <c r="C121" s="117"/>
      <c r="D121" s="117"/>
      <c r="E121" s="38"/>
      <c r="F121" s="39">
        <f t="shared" si="25"/>
        <v>0</v>
      </c>
      <c r="G121" s="117"/>
      <c r="H121" s="117"/>
      <c r="I121" s="117"/>
      <c r="J121" s="38"/>
      <c r="K121" s="112">
        <f t="shared" si="29"/>
        <v>0</v>
      </c>
      <c r="L121" s="113"/>
      <c r="M121" s="118"/>
      <c r="N121" s="117"/>
      <c r="O121" s="117"/>
      <c r="P121" s="117"/>
      <c r="Q121" s="114"/>
      <c r="R121" s="115"/>
      <c r="S121" s="116"/>
      <c r="T121" s="112">
        <f t="shared" si="26"/>
        <v>0</v>
      </c>
      <c r="U121" s="113"/>
      <c r="V121" s="113"/>
      <c r="W121" s="114"/>
      <c r="X121" s="115"/>
      <c r="Y121" s="116"/>
      <c r="Z121" s="117"/>
      <c r="AA121" s="117"/>
      <c r="AB121" s="111">
        <f t="shared" si="27"/>
        <v>0</v>
      </c>
      <c r="AC121" s="111"/>
      <c r="AD121" s="114"/>
      <c r="AE121" s="115"/>
      <c r="AF121" s="116"/>
      <c r="AG121" s="117"/>
      <c r="AH121" s="117"/>
      <c r="AI121" s="111">
        <f t="shared" si="28"/>
        <v>0</v>
      </c>
      <c r="AJ121" s="111"/>
      <c r="AK121" s="166"/>
    </row>
    <row r="122" spans="1:37" ht="11.45" customHeight="1" x14ac:dyDescent="0.2">
      <c r="A122" s="89"/>
      <c r="B122" s="117"/>
      <c r="C122" s="117"/>
      <c r="D122" s="117"/>
      <c r="E122" s="38"/>
      <c r="F122" s="39">
        <f t="shared" si="25"/>
        <v>0</v>
      </c>
      <c r="G122" s="117"/>
      <c r="H122" s="117"/>
      <c r="I122" s="117"/>
      <c r="J122" s="38"/>
      <c r="K122" s="112">
        <f t="shared" si="29"/>
        <v>0</v>
      </c>
      <c r="L122" s="113"/>
      <c r="M122" s="118"/>
      <c r="N122" s="117"/>
      <c r="O122" s="117"/>
      <c r="P122" s="117"/>
      <c r="Q122" s="114"/>
      <c r="R122" s="115"/>
      <c r="S122" s="116"/>
      <c r="T122" s="112">
        <f t="shared" si="26"/>
        <v>0</v>
      </c>
      <c r="U122" s="113"/>
      <c r="V122" s="113"/>
      <c r="W122" s="114"/>
      <c r="X122" s="115"/>
      <c r="Y122" s="116"/>
      <c r="Z122" s="117"/>
      <c r="AA122" s="117"/>
      <c r="AB122" s="111">
        <f t="shared" si="27"/>
        <v>0</v>
      </c>
      <c r="AC122" s="111"/>
      <c r="AD122" s="114"/>
      <c r="AE122" s="115"/>
      <c r="AF122" s="116"/>
      <c r="AG122" s="117"/>
      <c r="AH122" s="117"/>
      <c r="AI122" s="111">
        <f t="shared" si="28"/>
        <v>0</v>
      </c>
      <c r="AJ122" s="111"/>
      <c r="AK122" s="166"/>
    </row>
    <row r="123" spans="1:37" ht="11.45" customHeight="1" x14ac:dyDescent="0.2">
      <c r="A123" s="89"/>
      <c r="B123" s="117"/>
      <c r="C123" s="117"/>
      <c r="D123" s="117"/>
      <c r="E123" s="38"/>
      <c r="F123" s="39">
        <f t="shared" si="25"/>
        <v>0</v>
      </c>
      <c r="G123" s="117"/>
      <c r="H123" s="117"/>
      <c r="I123" s="117"/>
      <c r="J123" s="38"/>
      <c r="K123" s="112">
        <f t="shared" si="29"/>
        <v>0</v>
      </c>
      <c r="L123" s="113"/>
      <c r="M123" s="118"/>
      <c r="N123" s="117"/>
      <c r="O123" s="117"/>
      <c r="P123" s="117"/>
      <c r="Q123" s="114"/>
      <c r="R123" s="115"/>
      <c r="S123" s="116"/>
      <c r="T123" s="112">
        <f t="shared" si="26"/>
        <v>0</v>
      </c>
      <c r="U123" s="113"/>
      <c r="V123" s="113"/>
      <c r="W123" s="114"/>
      <c r="X123" s="115"/>
      <c r="Y123" s="116"/>
      <c r="Z123" s="117"/>
      <c r="AA123" s="117"/>
      <c r="AB123" s="111">
        <f t="shared" si="27"/>
        <v>0</v>
      </c>
      <c r="AC123" s="111"/>
      <c r="AD123" s="114"/>
      <c r="AE123" s="115"/>
      <c r="AF123" s="116"/>
      <c r="AG123" s="117"/>
      <c r="AH123" s="117"/>
      <c r="AI123" s="111">
        <f t="shared" si="28"/>
        <v>0</v>
      </c>
      <c r="AJ123" s="111"/>
      <c r="AK123" s="166"/>
    </row>
    <row r="124" spans="1:37" ht="11.45" customHeight="1" x14ac:dyDescent="0.2">
      <c r="A124" s="89"/>
      <c r="B124" s="117"/>
      <c r="C124" s="117"/>
      <c r="D124" s="117"/>
      <c r="E124" s="38"/>
      <c r="F124" s="39">
        <f t="shared" si="25"/>
        <v>0</v>
      </c>
      <c r="G124" s="117"/>
      <c r="H124" s="117"/>
      <c r="I124" s="117"/>
      <c r="J124" s="38"/>
      <c r="K124" s="112">
        <f t="shared" si="29"/>
        <v>0</v>
      </c>
      <c r="L124" s="113"/>
      <c r="M124" s="118"/>
      <c r="N124" s="117"/>
      <c r="O124" s="117"/>
      <c r="P124" s="117"/>
      <c r="Q124" s="114"/>
      <c r="R124" s="115"/>
      <c r="S124" s="116"/>
      <c r="T124" s="112">
        <f t="shared" si="26"/>
        <v>0</v>
      </c>
      <c r="U124" s="113"/>
      <c r="V124" s="113"/>
      <c r="W124" s="114"/>
      <c r="X124" s="115"/>
      <c r="Y124" s="116"/>
      <c r="Z124" s="117"/>
      <c r="AA124" s="117"/>
      <c r="AB124" s="111">
        <f t="shared" si="27"/>
        <v>0</v>
      </c>
      <c r="AC124" s="111"/>
      <c r="AD124" s="114"/>
      <c r="AE124" s="115"/>
      <c r="AF124" s="116"/>
      <c r="AG124" s="117"/>
      <c r="AH124" s="117"/>
      <c r="AI124" s="111">
        <f t="shared" si="28"/>
        <v>0</v>
      </c>
      <c r="AJ124" s="111"/>
      <c r="AK124" s="166"/>
    </row>
    <row r="125" spans="1:37" ht="11.45" customHeight="1" x14ac:dyDescent="0.2">
      <c r="A125" s="89"/>
      <c r="B125" s="117"/>
      <c r="C125" s="117"/>
      <c r="D125" s="117"/>
      <c r="E125" s="38"/>
      <c r="F125" s="39">
        <f t="shared" si="25"/>
        <v>0</v>
      </c>
      <c r="G125" s="117"/>
      <c r="H125" s="117"/>
      <c r="I125" s="117"/>
      <c r="J125" s="38"/>
      <c r="K125" s="112">
        <f t="shared" si="29"/>
        <v>0</v>
      </c>
      <c r="L125" s="113"/>
      <c r="M125" s="118"/>
      <c r="N125" s="117"/>
      <c r="O125" s="117"/>
      <c r="P125" s="117"/>
      <c r="Q125" s="114"/>
      <c r="R125" s="115"/>
      <c r="S125" s="116"/>
      <c r="T125" s="112">
        <f t="shared" si="26"/>
        <v>0</v>
      </c>
      <c r="U125" s="113"/>
      <c r="V125" s="113"/>
      <c r="W125" s="114"/>
      <c r="X125" s="115"/>
      <c r="Y125" s="116"/>
      <c r="Z125" s="117"/>
      <c r="AA125" s="117"/>
      <c r="AB125" s="111">
        <f t="shared" si="27"/>
        <v>0</v>
      </c>
      <c r="AC125" s="111"/>
      <c r="AD125" s="114"/>
      <c r="AE125" s="115"/>
      <c r="AF125" s="116"/>
      <c r="AG125" s="117"/>
      <c r="AH125" s="117"/>
      <c r="AI125" s="111">
        <f t="shared" si="28"/>
        <v>0</v>
      </c>
      <c r="AJ125" s="111"/>
      <c r="AK125" s="166"/>
    </row>
    <row r="126" spans="1:37" ht="11.45" customHeight="1" x14ac:dyDescent="0.2">
      <c r="A126" s="89"/>
      <c r="B126" s="117"/>
      <c r="C126" s="117"/>
      <c r="D126" s="117"/>
      <c r="E126" s="38"/>
      <c r="F126" s="39">
        <f t="shared" si="25"/>
        <v>0</v>
      </c>
      <c r="G126" s="117"/>
      <c r="H126" s="117"/>
      <c r="I126" s="117"/>
      <c r="J126" s="38"/>
      <c r="K126" s="112">
        <f t="shared" si="29"/>
        <v>0</v>
      </c>
      <c r="L126" s="113"/>
      <c r="M126" s="118"/>
      <c r="N126" s="117"/>
      <c r="O126" s="117"/>
      <c r="P126" s="117"/>
      <c r="Q126" s="114"/>
      <c r="R126" s="115"/>
      <c r="S126" s="116"/>
      <c r="T126" s="112">
        <f t="shared" si="26"/>
        <v>0</v>
      </c>
      <c r="U126" s="113"/>
      <c r="V126" s="113"/>
      <c r="W126" s="114"/>
      <c r="X126" s="115"/>
      <c r="Y126" s="116"/>
      <c r="Z126" s="117"/>
      <c r="AA126" s="117"/>
      <c r="AB126" s="111">
        <f t="shared" si="27"/>
        <v>0</v>
      </c>
      <c r="AC126" s="111"/>
      <c r="AD126" s="114"/>
      <c r="AE126" s="115"/>
      <c r="AF126" s="116"/>
      <c r="AG126" s="117"/>
      <c r="AH126" s="117"/>
      <c r="AI126" s="111">
        <f t="shared" si="28"/>
        <v>0</v>
      </c>
      <c r="AJ126" s="111"/>
      <c r="AK126" s="166"/>
    </row>
    <row r="127" spans="1:37" ht="11.45" customHeight="1" x14ac:dyDescent="0.2">
      <c r="A127" s="89"/>
      <c r="B127" s="117"/>
      <c r="C127" s="117"/>
      <c r="D127" s="117"/>
      <c r="E127" s="38"/>
      <c r="F127" s="39">
        <f t="shared" si="25"/>
        <v>0</v>
      </c>
      <c r="G127" s="117"/>
      <c r="H127" s="117"/>
      <c r="I127" s="117"/>
      <c r="J127" s="38"/>
      <c r="K127" s="112">
        <f t="shared" si="29"/>
        <v>0</v>
      </c>
      <c r="L127" s="113"/>
      <c r="M127" s="118"/>
      <c r="N127" s="117"/>
      <c r="O127" s="117"/>
      <c r="P127" s="117"/>
      <c r="Q127" s="114"/>
      <c r="R127" s="115"/>
      <c r="S127" s="116"/>
      <c r="T127" s="112">
        <f t="shared" si="26"/>
        <v>0</v>
      </c>
      <c r="U127" s="113"/>
      <c r="V127" s="113"/>
      <c r="W127" s="114"/>
      <c r="X127" s="115"/>
      <c r="Y127" s="116"/>
      <c r="Z127" s="117"/>
      <c r="AA127" s="117"/>
      <c r="AB127" s="111">
        <f t="shared" si="27"/>
        <v>0</v>
      </c>
      <c r="AC127" s="111"/>
      <c r="AD127" s="114"/>
      <c r="AE127" s="115"/>
      <c r="AF127" s="116"/>
      <c r="AG127" s="117"/>
      <c r="AH127" s="117"/>
      <c r="AI127" s="111">
        <f t="shared" si="28"/>
        <v>0</v>
      </c>
      <c r="AJ127" s="111"/>
      <c r="AK127" s="166"/>
    </row>
    <row r="128" spans="1:37" ht="11.45" customHeight="1" x14ac:dyDescent="0.2">
      <c r="A128" s="89"/>
      <c r="B128" s="98" t="s">
        <v>56</v>
      </c>
      <c r="C128" s="98"/>
      <c r="D128" s="98"/>
      <c r="E128" s="98"/>
      <c r="F128" s="41">
        <f>INT(SUM(F118:F127)/30)</f>
        <v>0</v>
      </c>
      <c r="G128" s="98" t="s">
        <v>56</v>
      </c>
      <c r="H128" s="98"/>
      <c r="I128" s="98"/>
      <c r="J128" s="98"/>
      <c r="K128" s="99">
        <f>INT(SUM(K118:M127)/30)</f>
        <v>0</v>
      </c>
      <c r="L128" s="100"/>
      <c r="M128" s="101"/>
      <c r="N128" s="98" t="s">
        <v>56</v>
      </c>
      <c r="O128" s="98"/>
      <c r="P128" s="98"/>
      <c r="Q128" s="98"/>
      <c r="R128" s="98"/>
      <c r="S128" s="98"/>
      <c r="T128" s="99">
        <f>INT(SUM(T118:V127)/30)</f>
        <v>0</v>
      </c>
      <c r="U128" s="100"/>
      <c r="V128" s="101"/>
      <c r="W128" s="91" t="s">
        <v>56</v>
      </c>
      <c r="X128" s="92"/>
      <c r="Y128" s="92"/>
      <c r="Z128" s="92"/>
      <c r="AA128" s="93"/>
      <c r="AB128" s="90">
        <f>INT(SUM(AB118:AC127)/30)</f>
        <v>0</v>
      </c>
      <c r="AC128" s="90"/>
      <c r="AD128" s="91" t="s">
        <v>56</v>
      </c>
      <c r="AE128" s="92"/>
      <c r="AF128" s="92"/>
      <c r="AG128" s="92"/>
      <c r="AH128" s="93"/>
      <c r="AI128" s="90">
        <f>INT(SUM(AI118:AJ127)/30)</f>
        <v>0</v>
      </c>
      <c r="AJ128" s="90"/>
      <c r="AK128" s="166"/>
    </row>
    <row r="129" spans="1:37" ht="11.45" customHeight="1" x14ac:dyDescent="0.2">
      <c r="A129" s="89"/>
      <c r="B129" s="98" t="s">
        <v>57</v>
      </c>
      <c r="C129" s="98"/>
      <c r="D129" s="98"/>
      <c r="E129" s="98"/>
      <c r="F129" s="41">
        <f>SUM(F118:F127)-F128*30</f>
        <v>0</v>
      </c>
      <c r="G129" s="98" t="s">
        <v>57</v>
      </c>
      <c r="H129" s="98"/>
      <c r="I129" s="98"/>
      <c r="J129" s="98"/>
      <c r="K129" s="99">
        <f>SUM(K118:M127)-K128*30</f>
        <v>0</v>
      </c>
      <c r="L129" s="100"/>
      <c r="M129" s="101"/>
      <c r="N129" s="98" t="s">
        <v>57</v>
      </c>
      <c r="O129" s="98"/>
      <c r="P129" s="98"/>
      <c r="Q129" s="98"/>
      <c r="R129" s="98"/>
      <c r="S129" s="98"/>
      <c r="T129" s="99">
        <f>SUM(T118:V127)-T128*30</f>
        <v>0</v>
      </c>
      <c r="U129" s="100"/>
      <c r="V129" s="101"/>
      <c r="W129" s="91" t="s">
        <v>57</v>
      </c>
      <c r="X129" s="92"/>
      <c r="Y129" s="92"/>
      <c r="Z129" s="92"/>
      <c r="AA129" s="93"/>
      <c r="AB129" s="90">
        <f>SUM(AB118:AC127)-AB128*30</f>
        <v>0</v>
      </c>
      <c r="AC129" s="90"/>
      <c r="AD129" s="91" t="s">
        <v>57</v>
      </c>
      <c r="AE129" s="92"/>
      <c r="AF129" s="92"/>
      <c r="AG129" s="92"/>
      <c r="AH129" s="93"/>
      <c r="AI129" s="90">
        <f>SUM(AI118:AJ127)-AI128*30</f>
        <v>0</v>
      </c>
      <c r="AJ129" s="90"/>
      <c r="AK129" s="166"/>
    </row>
    <row r="130" spans="1:37" ht="11.45" customHeight="1" x14ac:dyDescent="0.2">
      <c r="A130" s="89"/>
      <c r="B130" s="137" t="s">
        <v>65</v>
      </c>
      <c r="C130" s="137"/>
      <c r="D130" s="137"/>
      <c r="E130" s="137"/>
      <c r="F130" s="40">
        <f>F128*0.15+IF(F129&gt;15,0.15,0)</f>
        <v>0</v>
      </c>
      <c r="G130" s="137" t="s">
        <v>65</v>
      </c>
      <c r="H130" s="137"/>
      <c r="I130" s="137"/>
      <c r="J130" s="137"/>
      <c r="K130" s="138">
        <f>K128*0.15+IF(K129&gt;15,0.15,0)</f>
        <v>0</v>
      </c>
      <c r="L130" s="139"/>
      <c r="M130" s="140"/>
      <c r="N130" s="137" t="s">
        <v>65</v>
      </c>
      <c r="O130" s="137"/>
      <c r="P130" s="137"/>
      <c r="Q130" s="137"/>
      <c r="R130" s="137"/>
      <c r="S130" s="137"/>
      <c r="T130" s="138">
        <f>T128*0.15+IF(T129&gt;15,0.15,0)</f>
        <v>0</v>
      </c>
      <c r="U130" s="139"/>
      <c r="V130" s="140"/>
      <c r="W130" s="127" t="s">
        <v>65</v>
      </c>
      <c r="X130" s="128"/>
      <c r="Y130" s="128"/>
      <c r="Z130" s="128"/>
      <c r="AA130" s="129"/>
      <c r="AB130" s="130">
        <f>AB128*0.15+IF(AB129&gt;15,0.15,0)</f>
        <v>0</v>
      </c>
      <c r="AC130" s="130"/>
      <c r="AD130" s="127" t="s">
        <v>65</v>
      </c>
      <c r="AE130" s="128"/>
      <c r="AF130" s="128"/>
      <c r="AG130" s="128"/>
      <c r="AH130" s="129"/>
      <c r="AI130" s="130">
        <f>AI128*0.15+IF(AI129&gt;15,0.15,0)</f>
        <v>0</v>
      </c>
      <c r="AJ130" s="130"/>
      <c r="AK130" s="166"/>
    </row>
    <row r="131" spans="1:37" ht="11.45" customHeight="1" x14ac:dyDescent="0.2">
      <c r="A131" s="89"/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66"/>
    </row>
    <row r="132" spans="1:37" ht="11.45" customHeight="1" x14ac:dyDescent="0.2">
      <c r="A132" s="89"/>
      <c r="B132" s="133" t="s">
        <v>53</v>
      </c>
      <c r="C132" s="133"/>
      <c r="D132" s="133"/>
      <c r="E132" s="134"/>
      <c r="F132" s="135"/>
      <c r="G132" s="133" t="s">
        <v>53</v>
      </c>
      <c r="H132" s="133"/>
      <c r="I132" s="133"/>
      <c r="J132" s="134"/>
      <c r="K132" s="136"/>
      <c r="L132" s="136"/>
      <c r="M132" s="136"/>
      <c r="N132" s="133" t="s">
        <v>53</v>
      </c>
      <c r="O132" s="133"/>
      <c r="P132" s="133"/>
      <c r="Q132" s="134"/>
      <c r="R132" s="136"/>
      <c r="S132" s="136"/>
      <c r="T132" s="136"/>
      <c r="U132" s="136"/>
      <c r="V132" s="135"/>
      <c r="W132" s="124" t="s">
        <v>53</v>
      </c>
      <c r="X132" s="125"/>
      <c r="Y132" s="126"/>
      <c r="Z132" s="123"/>
      <c r="AA132" s="123"/>
      <c r="AB132" s="123"/>
      <c r="AC132" s="123"/>
      <c r="AD132" s="124" t="s">
        <v>53</v>
      </c>
      <c r="AE132" s="125"/>
      <c r="AF132" s="126"/>
      <c r="AG132" s="123"/>
      <c r="AH132" s="123"/>
      <c r="AI132" s="123"/>
      <c r="AJ132" s="123"/>
      <c r="AK132" s="166"/>
    </row>
    <row r="133" spans="1:37" x14ac:dyDescent="0.2">
      <c r="A133" s="89"/>
      <c r="B133" s="119" t="s">
        <v>54</v>
      </c>
      <c r="C133" s="119"/>
      <c r="D133" s="119"/>
      <c r="E133" s="30" t="s">
        <v>55</v>
      </c>
      <c r="F133" s="11" t="s">
        <v>66</v>
      </c>
      <c r="G133" s="119" t="s">
        <v>54</v>
      </c>
      <c r="H133" s="119"/>
      <c r="I133" s="119"/>
      <c r="J133" s="30" t="s">
        <v>55</v>
      </c>
      <c r="K133" s="120" t="s">
        <v>66</v>
      </c>
      <c r="L133" s="121"/>
      <c r="M133" s="122"/>
      <c r="N133" s="119" t="s">
        <v>54</v>
      </c>
      <c r="O133" s="119"/>
      <c r="P133" s="119"/>
      <c r="Q133" s="120" t="s">
        <v>55</v>
      </c>
      <c r="R133" s="121"/>
      <c r="S133" s="122"/>
      <c r="T133" s="120" t="s">
        <v>66</v>
      </c>
      <c r="U133" s="121"/>
      <c r="V133" s="121"/>
      <c r="W133" s="120" t="s">
        <v>54</v>
      </c>
      <c r="X133" s="121"/>
      <c r="Y133" s="122"/>
      <c r="Z133" s="119" t="s">
        <v>55</v>
      </c>
      <c r="AA133" s="119"/>
      <c r="AB133" s="119" t="s">
        <v>66</v>
      </c>
      <c r="AC133" s="119"/>
      <c r="AD133" s="120" t="s">
        <v>54</v>
      </c>
      <c r="AE133" s="121"/>
      <c r="AF133" s="122"/>
      <c r="AG133" s="119" t="s">
        <v>55</v>
      </c>
      <c r="AH133" s="119"/>
      <c r="AI133" s="119" t="s">
        <v>66</v>
      </c>
      <c r="AJ133" s="119"/>
      <c r="AK133" s="166"/>
    </row>
    <row r="134" spans="1:37" x14ac:dyDescent="0.2">
      <c r="A134" s="89"/>
      <c r="B134" s="117"/>
      <c r="C134" s="117"/>
      <c r="D134" s="117"/>
      <c r="E134" s="28"/>
      <c r="F134" s="29">
        <f>IF(E134=0,0,DAYS360(B134,E134+1))</f>
        <v>0</v>
      </c>
      <c r="G134" s="117"/>
      <c r="H134" s="117"/>
      <c r="I134" s="117"/>
      <c r="J134" s="28"/>
      <c r="K134" s="112">
        <f>IF(J134=0,0,DAYS360(G134,J134+1))</f>
        <v>0</v>
      </c>
      <c r="L134" s="113"/>
      <c r="M134" s="118"/>
      <c r="N134" s="117"/>
      <c r="O134" s="117"/>
      <c r="P134" s="117"/>
      <c r="Q134" s="114"/>
      <c r="R134" s="115"/>
      <c r="S134" s="116"/>
      <c r="T134" s="112">
        <f>IF(Q134=0,0,DAYS360(N134,Q134+1))</f>
        <v>0</v>
      </c>
      <c r="U134" s="113"/>
      <c r="V134" s="113"/>
      <c r="W134" s="114"/>
      <c r="X134" s="115"/>
      <c r="Y134" s="116"/>
      <c r="Z134" s="117"/>
      <c r="AA134" s="117"/>
      <c r="AB134" s="111">
        <f>IF(Z134=0,0,DAYS360(W134,Z134+1))</f>
        <v>0</v>
      </c>
      <c r="AC134" s="111"/>
      <c r="AD134" s="114"/>
      <c r="AE134" s="115"/>
      <c r="AF134" s="116"/>
      <c r="AG134" s="117"/>
      <c r="AH134" s="117"/>
      <c r="AI134" s="111">
        <f>IF(AG134=0,0,DAYS360(AD134,AG134+1))</f>
        <v>0</v>
      </c>
      <c r="AJ134" s="111"/>
      <c r="AK134" s="166"/>
    </row>
    <row r="135" spans="1:37" ht="11.45" customHeight="1" x14ac:dyDescent="0.2">
      <c r="A135" s="89"/>
      <c r="B135" s="117"/>
      <c r="C135" s="117"/>
      <c r="D135" s="117"/>
      <c r="E135" s="28"/>
      <c r="F135" s="29">
        <f t="shared" ref="F135:F143" si="30">IF(E135=0,0,DAYS360(B135,E135+1))</f>
        <v>0</v>
      </c>
      <c r="G135" s="117"/>
      <c r="H135" s="117"/>
      <c r="I135" s="117"/>
      <c r="J135" s="28"/>
      <c r="K135" s="112">
        <f>IF(J135=0,0,DAYS360(G135,J135+1))</f>
        <v>0</v>
      </c>
      <c r="L135" s="113"/>
      <c r="M135" s="118"/>
      <c r="N135" s="117"/>
      <c r="O135" s="117"/>
      <c r="P135" s="117"/>
      <c r="Q135" s="114"/>
      <c r="R135" s="115"/>
      <c r="S135" s="116"/>
      <c r="T135" s="112">
        <f t="shared" ref="T135:T143" si="31">IF(Q135=0,0,DAYS360(N135,Q135+1))</f>
        <v>0</v>
      </c>
      <c r="U135" s="113"/>
      <c r="V135" s="113"/>
      <c r="W135" s="117"/>
      <c r="X135" s="117"/>
      <c r="Y135" s="117"/>
      <c r="Z135" s="117"/>
      <c r="AA135" s="117"/>
      <c r="AB135" s="111">
        <f t="shared" ref="AB135:AB143" si="32">IF(Z135=0,0,DAYS360(W135,Z135+1))</f>
        <v>0</v>
      </c>
      <c r="AC135" s="111"/>
      <c r="AD135" s="114"/>
      <c r="AE135" s="115"/>
      <c r="AF135" s="116"/>
      <c r="AG135" s="114"/>
      <c r="AH135" s="116"/>
      <c r="AI135" s="111">
        <f t="shared" ref="AI135:AI143" si="33">IF(AG135=0,0,DAYS360(AD135,AG135+1))</f>
        <v>0</v>
      </c>
      <c r="AJ135" s="111"/>
      <c r="AK135" s="166"/>
    </row>
    <row r="136" spans="1:37" ht="11.45" customHeight="1" x14ac:dyDescent="0.2">
      <c r="A136" s="89"/>
      <c r="B136" s="117"/>
      <c r="C136" s="117"/>
      <c r="D136" s="117"/>
      <c r="E136" s="28"/>
      <c r="F136" s="29">
        <f t="shared" si="30"/>
        <v>0</v>
      </c>
      <c r="G136" s="117"/>
      <c r="H136" s="117"/>
      <c r="I136" s="117"/>
      <c r="J136" s="28"/>
      <c r="K136" s="112">
        <f t="shared" ref="K136:K143" si="34">IF(J136=0,0,DAYS360(G136,J136+1))</f>
        <v>0</v>
      </c>
      <c r="L136" s="113"/>
      <c r="M136" s="118"/>
      <c r="N136" s="117"/>
      <c r="O136" s="117"/>
      <c r="P136" s="117"/>
      <c r="Q136" s="114"/>
      <c r="R136" s="115"/>
      <c r="S136" s="116"/>
      <c r="T136" s="112">
        <f t="shared" si="31"/>
        <v>0</v>
      </c>
      <c r="U136" s="113"/>
      <c r="V136" s="113"/>
      <c r="W136" s="114"/>
      <c r="X136" s="115"/>
      <c r="Y136" s="116"/>
      <c r="Z136" s="117"/>
      <c r="AA136" s="117"/>
      <c r="AB136" s="111">
        <f t="shared" si="32"/>
        <v>0</v>
      </c>
      <c r="AC136" s="111"/>
      <c r="AD136" s="114"/>
      <c r="AE136" s="115"/>
      <c r="AF136" s="116"/>
      <c r="AG136" s="117"/>
      <c r="AH136" s="117"/>
      <c r="AI136" s="111">
        <f t="shared" si="33"/>
        <v>0</v>
      </c>
      <c r="AJ136" s="111"/>
      <c r="AK136" s="166"/>
    </row>
    <row r="137" spans="1:37" ht="11.45" customHeight="1" x14ac:dyDescent="0.2">
      <c r="A137" s="89"/>
      <c r="B137" s="117"/>
      <c r="C137" s="117"/>
      <c r="D137" s="117"/>
      <c r="E137" s="28"/>
      <c r="F137" s="29">
        <f t="shared" si="30"/>
        <v>0</v>
      </c>
      <c r="G137" s="117"/>
      <c r="H137" s="117"/>
      <c r="I137" s="117"/>
      <c r="J137" s="28"/>
      <c r="K137" s="112">
        <f t="shared" si="34"/>
        <v>0</v>
      </c>
      <c r="L137" s="113"/>
      <c r="M137" s="118"/>
      <c r="N137" s="117"/>
      <c r="O137" s="117"/>
      <c r="P137" s="117"/>
      <c r="Q137" s="114"/>
      <c r="R137" s="115"/>
      <c r="S137" s="116"/>
      <c r="T137" s="112">
        <f t="shared" si="31"/>
        <v>0</v>
      </c>
      <c r="U137" s="113"/>
      <c r="V137" s="113"/>
      <c r="W137" s="114"/>
      <c r="X137" s="115"/>
      <c r="Y137" s="116"/>
      <c r="Z137" s="117"/>
      <c r="AA137" s="117"/>
      <c r="AB137" s="111">
        <f t="shared" si="32"/>
        <v>0</v>
      </c>
      <c r="AC137" s="111"/>
      <c r="AD137" s="114"/>
      <c r="AE137" s="115"/>
      <c r="AF137" s="116"/>
      <c r="AG137" s="117"/>
      <c r="AH137" s="117"/>
      <c r="AI137" s="111">
        <f t="shared" si="33"/>
        <v>0</v>
      </c>
      <c r="AJ137" s="111"/>
      <c r="AK137" s="166"/>
    </row>
    <row r="138" spans="1:37" ht="11.45" customHeight="1" x14ac:dyDescent="0.2">
      <c r="A138" s="89"/>
      <c r="B138" s="117"/>
      <c r="C138" s="117"/>
      <c r="D138" s="117"/>
      <c r="E138" s="28"/>
      <c r="F138" s="29">
        <f t="shared" si="30"/>
        <v>0</v>
      </c>
      <c r="G138" s="117"/>
      <c r="H138" s="117"/>
      <c r="I138" s="117"/>
      <c r="J138" s="28"/>
      <c r="K138" s="112">
        <f t="shared" si="34"/>
        <v>0</v>
      </c>
      <c r="L138" s="113"/>
      <c r="M138" s="118"/>
      <c r="N138" s="117"/>
      <c r="O138" s="117"/>
      <c r="P138" s="117"/>
      <c r="Q138" s="114"/>
      <c r="R138" s="115"/>
      <c r="S138" s="116"/>
      <c r="T138" s="112">
        <f t="shared" si="31"/>
        <v>0</v>
      </c>
      <c r="U138" s="113"/>
      <c r="V138" s="113"/>
      <c r="W138" s="114"/>
      <c r="X138" s="115"/>
      <c r="Y138" s="116"/>
      <c r="Z138" s="117"/>
      <c r="AA138" s="117"/>
      <c r="AB138" s="111">
        <f t="shared" si="32"/>
        <v>0</v>
      </c>
      <c r="AC138" s="111"/>
      <c r="AD138" s="114"/>
      <c r="AE138" s="115"/>
      <c r="AF138" s="116"/>
      <c r="AG138" s="117"/>
      <c r="AH138" s="117"/>
      <c r="AI138" s="111">
        <f t="shared" si="33"/>
        <v>0</v>
      </c>
      <c r="AJ138" s="111"/>
      <c r="AK138" s="166"/>
    </row>
    <row r="139" spans="1:37" ht="11.45" customHeight="1" x14ac:dyDescent="0.2">
      <c r="A139" s="89"/>
      <c r="B139" s="117"/>
      <c r="C139" s="117"/>
      <c r="D139" s="117"/>
      <c r="E139" s="28"/>
      <c r="F139" s="29">
        <f t="shared" si="30"/>
        <v>0</v>
      </c>
      <c r="G139" s="117"/>
      <c r="H139" s="117"/>
      <c r="I139" s="117"/>
      <c r="J139" s="28"/>
      <c r="K139" s="112">
        <f t="shared" si="34"/>
        <v>0</v>
      </c>
      <c r="L139" s="113"/>
      <c r="M139" s="118"/>
      <c r="N139" s="117"/>
      <c r="O139" s="117"/>
      <c r="P139" s="117"/>
      <c r="Q139" s="114"/>
      <c r="R139" s="115"/>
      <c r="S139" s="116"/>
      <c r="T139" s="112">
        <f t="shared" si="31"/>
        <v>0</v>
      </c>
      <c r="U139" s="113"/>
      <c r="V139" s="113"/>
      <c r="W139" s="114"/>
      <c r="X139" s="115"/>
      <c r="Y139" s="116"/>
      <c r="Z139" s="117"/>
      <c r="AA139" s="117"/>
      <c r="AB139" s="111">
        <f t="shared" si="32"/>
        <v>0</v>
      </c>
      <c r="AC139" s="111"/>
      <c r="AD139" s="114"/>
      <c r="AE139" s="115"/>
      <c r="AF139" s="116"/>
      <c r="AG139" s="117"/>
      <c r="AH139" s="117"/>
      <c r="AI139" s="111">
        <f t="shared" si="33"/>
        <v>0</v>
      </c>
      <c r="AJ139" s="111"/>
      <c r="AK139" s="166"/>
    </row>
    <row r="140" spans="1:37" ht="11.45" customHeight="1" x14ac:dyDescent="0.2">
      <c r="A140" s="89"/>
      <c r="B140" s="117"/>
      <c r="C140" s="117"/>
      <c r="D140" s="117"/>
      <c r="E140" s="28"/>
      <c r="F140" s="29">
        <f t="shared" si="30"/>
        <v>0</v>
      </c>
      <c r="G140" s="117"/>
      <c r="H140" s="117"/>
      <c r="I140" s="117"/>
      <c r="J140" s="28"/>
      <c r="K140" s="112">
        <f t="shared" si="34"/>
        <v>0</v>
      </c>
      <c r="L140" s="113"/>
      <c r="M140" s="118"/>
      <c r="N140" s="117"/>
      <c r="O140" s="117"/>
      <c r="P140" s="117"/>
      <c r="Q140" s="114"/>
      <c r="R140" s="115"/>
      <c r="S140" s="116"/>
      <c r="T140" s="112">
        <f t="shared" si="31"/>
        <v>0</v>
      </c>
      <c r="U140" s="113"/>
      <c r="V140" s="113"/>
      <c r="W140" s="114"/>
      <c r="X140" s="115"/>
      <c r="Y140" s="116"/>
      <c r="Z140" s="117"/>
      <c r="AA140" s="117"/>
      <c r="AB140" s="111">
        <f t="shared" si="32"/>
        <v>0</v>
      </c>
      <c r="AC140" s="111"/>
      <c r="AD140" s="114"/>
      <c r="AE140" s="115"/>
      <c r="AF140" s="116"/>
      <c r="AG140" s="117"/>
      <c r="AH140" s="117"/>
      <c r="AI140" s="111">
        <f t="shared" si="33"/>
        <v>0</v>
      </c>
      <c r="AJ140" s="111"/>
      <c r="AK140" s="166"/>
    </row>
    <row r="141" spans="1:37" ht="11.45" customHeight="1" x14ac:dyDescent="0.2">
      <c r="A141" s="89"/>
      <c r="B141" s="117"/>
      <c r="C141" s="117"/>
      <c r="D141" s="117"/>
      <c r="E141" s="28"/>
      <c r="F141" s="29">
        <f t="shared" si="30"/>
        <v>0</v>
      </c>
      <c r="G141" s="117"/>
      <c r="H141" s="117"/>
      <c r="I141" s="117"/>
      <c r="J141" s="28"/>
      <c r="K141" s="112">
        <f t="shared" si="34"/>
        <v>0</v>
      </c>
      <c r="L141" s="113"/>
      <c r="M141" s="118"/>
      <c r="N141" s="117"/>
      <c r="O141" s="117"/>
      <c r="P141" s="117"/>
      <c r="Q141" s="114"/>
      <c r="R141" s="115"/>
      <c r="S141" s="116"/>
      <c r="T141" s="112">
        <f t="shared" si="31"/>
        <v>0</v>
      </c>
      <c r="U141" s="113"/>
      <c r="V141" s="113"/>
      <c r="W141" s="114"/>
      <c r="X141" s="115"/>
      <c r="Y141" s="116"/>
      <c r="Z141" s="117"/>
      <c r="AA141" s="117"/>
      <c r="AB141" s="111">
        <f t="shared" si="32"/>
        <v>0</v>
      </c>
      <c r="AC141" s="111"/>
      <c r="AD141" s="114"/>
      <c r="AE141" s="115"/>
      <c r="AF141" s="116"/>
      <c r="AG141" s="117"/>
      <c r="AH141" s="117"/>
      <c r="AI141" s="111">
        <f t="shared" si="33"/>
        <v>0</v>
      </c>
      <c r="AJ141" s="111"/>
      <c r="AK141" s="166"/>
    </row>
    <row r="142" spans="1:37" ht="11.45" customHeight="1" x14ac:dyDescent="0.2">
      <c r="A142" s="89"/>
      <c r="B142" s="117"/>
      <c r="C142" s="117"/>
      <c r="D142" s="117"/>
      <c r="E142" s="28"/>
      <c r="F142" s="29">
        <f t="shared" si="30"/>
        <v>0</v>
      </c>
      <c r="G142" s="117"/>
      <c r="H142" s="117"/>
      <c r="I142" s="117"/>
      <c r="J142" s="28"/>
      <c r="K142" s="112">
        <f t="shared" si="34"/>
        <v>0</v>
      </c>
      <c r="L142" s="113"/>
      <c r="M142" s="118"/>
      <c r="N142" s="117"/>
      <c r="O142" s="117"/>
      <c r="P142" s="117"/>
      <c r="Q142" s="114"/>
      <c r="R142" s="115"/>
      <c r="S142" s="116"/>
      <c r="T142" s="112">
        <f t="shared" si="31"/>
        <v>0</v>
      </c>
      <c r="U142" s="113"/>
      <c r="V142" s="113"/>
      <c r="W142" s="114"/>
      <c r="X142" s="115"/>
      <c r="Y142" s="116"/>
      <c r="Z142" s="117"/>
      <c r="AA142" s="117"/>
      <c r="AB142" s="111">
        <f t="shared" si="32"/>
        <v>0</v>
      </c>
      <c r="AC142" s="111"/>
      <c r="AD142" s="114"/>
      <c r="AE142" s="115"/>
      <c r="AF142" s="116"/>
      <c r="AG142" s="117"/>
      <c r="AH142" s="117"/>
      <c r="AI142" s="111">
        <f t="shared" si="33"/>
        <v>0</v>
      </c>
      <c r="AJ142" s="111"/>
      <c r="AK142" s="166"/>
    </row>
    <row r="143" spans="1:37" ht="11.45" customHeight="1" x14ac:dyDescent="0.2">
      <c r="A143" s="89"/>
      <c r="B143" s="117"/>
      <c r="C143" s="117"/>
      <c r="D143" s="117"/>
      <c r="E143" s="28"/>
      <c r="F143" s="29">
        <f t="shared" si="30"/>
        <v>0</v>
      </c>
      <c r="G143" s="117"/>
      <c r="H143" s="117"/>
      <c r="I143" s="117"/>
      <c r="J143" s="28"/>
      <c r="K143" s="112">
        <f t="shared" si="34"/>
        <v>0</v>
      </c>
      <c r="L143" s="113"/>
      <c r="M143" s="118"/>
      <c r="N143" s="117"/>
      <c r="O143" s="117"/>
      <c r="P143" s="117"/>
      <c r="Q143" s="114"/>
      <c r="R143" s="115"/>
      <c r="S143" s="116"/>
      <c r="T143" s="112">
        <f t="shared" si="31"/>
        <v>0</v>
      </c>
      <c r="U143" s="113"/>
      <c r="V143" s="113"/>
      <c r="W143" s="114"/>
      <c r="X143" s="115"/>
      <c r="Y143" s="116"/>
      <c r="Z143" s="117"/>
      <c r="AA143" s="117"/>
      <c r="AB143" s="111">
        <f t="shared" si="32"/>
        <v>0</v>
      </c>
      <c r="AC143" s="111"/>
      <c r="AD143" s="114"/>
      <c r="AE143" s="115"/>
      <c r="AF143" s="116"/>
      <c r="AG143" s="117"/>
      <c r="AH143" s="117"/>
      <c r="AI143" s="111">
        <f t="shared" si="33"/>
        <v>0</v>
      </c>
      <c r="AJ143" s="111"/>
      <c r="AK143" s="166"/>
    </row>
    <row r="144" spans="1:37" ht="11.45" customHeight="1" x14ac:dyDescent="0.2">
      <c r="A144" s="89"/>
      <c r="B144" s="98" t="s">
        <v>56</v>
      </c>
      <c r="C144" s="98"/>
      <c r="D144" s="98"/>
      <c r="E144" s="98"/>
      <c r="F144" s="27">
        <f>INT(SUM(F134:F143)/30)</f>
        <v>0</v>
      </c>
      <c r="G144" s="98" t="s">
        <v>56</v>
      </c>
      <c r="H144" s="98"/>
      <c r="I144" s="98"/>
      <c r="J144" s="98"/>
      <c r="K144" s="99">
        <f>INT(SUM(K134:M143)/30)</f>
        <v>0</v>
      </c>
      <c r="L144" s="100"/>
      <c r="M144" s="101"/>
      <c r="N144" s="98" t="s">
        <v>56</v>
      </c>
      <c r="O144" s="98"/>
      <c r="P144" s="98"/>
      <c r="Q144" s="98"/>
      <c r="R144" s="98"/>
      <c r="S144" s="98"/>
      <c r="T144" s="99">
        <f>INT(SUM(T134:V143)/30)</f>
        <v>0</v>
      </c>
      <c r="U144" s="100"/>
      <c r="V144" s="101"/>
      <c r="W144" s="91" t="s">
        <v>56</v>
      </c>
      <c r="X144" s="92"/>
      <c r="Y144" s="92"/>
      <c r="Z144" s="92"/>
      <c r="AA144" s="93"/>
      <c r="AB144" s="90">
        <f>INT(SUM(AB134:AC143)/30)</f>
        <v>0</v>
      </c>
      <c r="AC144" s="90"/>
      <c r="AD144" s="91" t="s">
        <v>56</v>
      </c>
      <c r="AE144" s="92"/>
      <c r="AF144" s="92"/>
      <c r="AG144" s="92"/>
      <c r="AH144" s="93"/>
      <c r="AI144" s="90">
        <f>INT(SUM(AI134:AJ143)/30)</f>
        <v>0</v>
      </c>
      <c r="AJ144" s="90"/>
      <c r="AK144" s="166"/>
    </row>
    <row r="145" spans="1:37" ht="11.45" customHeight="1" x14ac:dyDescent="0.2">
      <c r="A145" s="89"/>
      <c r="B145" s="98" t="s">
        <v>57</v>
      </c>
      <c r="C145" s="98"/>
      <c r="D145" s="98"/>
      <c r="E145" s="98"/>
      <c r="F145" s="27">
        <f>SUM(F134:F143)-F144*30</f>
        <v>0</v>
      </c>
      <c r="G145" s="98" t="s">
        <v>57</v>
      </c>
      <c r="H145" s="98"/>
      <c r="I145" s="98"/>
      <c r="J145" s="98"/>
      <c r="K145" s="99">
        <f>SUM(K134:M143)-K144*30</f>
        <v>0</v>
      </c>
      <c r="L145" s="100"/>
      <c r="M145" s="101"/>
      <c r="N145" s="98" t="s">
        <v>57</v>
      </c>
      <c r="O145" s="98"/>
      <c r="P145" s="98"/>
      <c r="Q145" s="98"/>
      <c r="R145" s="98"/>
      <c r="S145" s="98"/>
      <c r="T145" s="99">
        <f>SUM(T134:V143)-T144*30</f>
        <v>0</v>
      </c>
      <c r="U145" s="100"/>
      <c r="V145" s="101"/>
      <c r="W145" s="91" t="s">
        <v>57</v>
      </c>
      <c r="X145" s="92"/>
      <c r="Y145" s="92"/>
      <c r="Z145" s="92"/>
      <c r="AA145" s="93"/>
      <c r="AB145" s="90">
        <f>SUM(AB134:AC143)-AB144*30</f>
        <v>0</v>
      </c>
      <c r="AC145" s="90"/>
      <c r="AD145" s="91" t="s">
        <v>57</v>
      </c>
      <c r="AE145" s="92"/>
      <c r="AF145" s="92"/>
      <c r="AG145" s="92"/>
      <c r="AH145" s="93"/>
      <c r="AI145" s="90">
        <f>SUM(AI134:AJ143)-AI144*30</f>
        <v>0</v>
      </c>
      <c r="AJ145" s="90"/>
      <c r="AK145" s="166"/>
    </row>
    <row r="146" spans="1:37" ht="11.45" customHeight="1" thickBot="1" x14ac:dyDescent="0.25">
      <c r="A146" s="89"/>
      <c r="B146" s="94" t="s">
        <v>65</v>
      </c>
      <c r="C146" s="94"/>
      <c r="D146" s="94"/>
      <c r="E146" s="94"/>
      <c r="F146" s="32">
        <f>F144*0.15+IF(F145&gt;15,0.15,0)</f>
        <v>0</v>
      </c>
      <c r="G146" s="94" t="s">
        <v>65</v>
      </c>
      <c r="H146" s="94"/>
      <c r="I146" s="94"/>
      <c r="J146" s="94"/>
      <c r="K146" s="95">
        <f>K144*0.15+IF(K145&gt;15,0.15,0)</f>
        <v>0</v>
      </c>
      <c r="L146" s="96"/>
      <c r="M146" s="97"/>
      <c r="N146" s="94" t="s">
        <v>65</v>
      </c>
      <c r="O146" s="94"/>
      <c r="P146" s="94"/>
      <c r="Q146" s="94"/>
      <c r="R146" s="94"/>
      <c r="S146" s="94"/>
      <c r="T146" s="95">
        <f>T144*0.15+IF(T145&gt;15,0.15,0)</f>
        <v>0</v>
      </c>
      <c r="U146" s="96"/>
      <c r="V146" s="97"/>
      <c r="W146" s="78" t="s">
        <v>65</v>
      </c>
      <c r="X146" s="79"/>
      <c r="Y146" s="79"/>
      <c r="Z146" s="79"/>
      <c r="AA146" s="80"/>
      <c r="AB146" s="81">
        <f>AB144*0.15+IF(AB145&gt;15,0.15,0)</f>
        <v>0</v>
      </c>
      <c r="AC146" s="81"/>
      <c r="AD146" s="78" t="s">
        <v>65</v>
      </c>
      <c r="AE146" s="79"/>
      <c r="AF146" s="79"/>
      <c r="AG146" s="79"/>
      <c r="AH146" s="80"/>
      <c r="AI146" s="81">
        <f>AI144*0.15+IF(AI145&gt;15,0.15,0)</f>
        <v>0</v>
      </c>
      <c r="AJ146" s="81"/>
      <c r="AK146" s="166"/>
    </row>
    <row r="147" spans="1:37" ht="11.45" customHeight="1" thickBot="1" x14ac:dyDescent="0.25">
      <c r="A147" s="89"/>
      <c r="B147" s="82" t="s">
        <v>69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4"/>
      <c r="AH147" s="85">
        <f>SUM(F114,K114,T114,AB114,AI114,F130,K130,T130,AB130,AI130,F146,K146,T146,AB146,T146,AB146,AI146)</f>
        <v>0</v>
      </c>
      <c r="AI147" s="86"/>
      <c r="AJ147" s="87"/>
      <c r="AK147" s="166"/>
    </row>
    <row r="148" spans="1:37" ht="11.45" customHeight="1" x14ac:dyDescent="0.2">
      <c r="A148" s="89"/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66"/>
    </row>
    <row r="149" spans="1:37" ht="13.9" customHeight="1" x14ac:dyDescent="0.2">
      <c r="A149" s="89"/>
      <c r="B149" s="147" t="s">
        <v>78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66"/>
    </row>
    <row r="150" spans="1:37" ht="52.9" customHeight="1" x14ac:dyDescent="0.2">
      <c r="A150" s="89"/>
      <c r="B150" s="148" t="s">
        <v>50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66"/>
    </row>
    <row r="151" spans="1:37" ht="11.45" customHeight="1" x14ac:dyDescent="0.2">
      <c r="A151" s="89"/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66"/>
    </row>
    <row r="152" spans="1:37" ht="11.45" customHeight="1" x14ac:dyDescent="0.2">
      <c r="A152" s="89"/>
      <c r="B152" s="133" t="s">
        <v>53</v>
      </c>
      <c r="C152" s="133"/>
      <c r="D152" s="133"/>
      <c r="E152" s="134"/>
      <c r="F152" s="135"/>
      <c r="G152" s="133" t="s">
        <v>53</v>
      </c>
      <c r="H152" s="133"/>
      <c r="I152" s="133"/>
      <c r="J152" s="134"/>
      <c r="K152" s="136"/>
      <c r="L152" s="136"/>
      <c r="M152" s="136"/>
      <c r="N152" s="133" t="s">
        <v>53</v>
      </c>
      <c r="O152" s="133"/>
      <c r="P152" s="133"/>
      <c r="Q152" s="134"/>
      <c r="R152" s="136"/>
      <c r="S152" s="136"/>
      <c r="T152" s="136"/>
      <c r="U152" s="136"/>
      <c r="V152" s="135"/>
      <c r="W152" s="124" t="s">
        <v>53</v>
      </c>
      <c r="X152" s="125"/>
      <c r="Y152" s="126"/>
      <c r="Z152" s="123"/>
      <c r="AA152" s="123"/>
      <c r="AB152" s="123"/>
      <c r="AC152" s="123"/>
      <c r="AD152" s="124" t="s">
        <v>53</v>
      </c>
      <c r="AE152" s="125"/>
      <c r="AF152" s="126"/>
      <c r="AG152" s="123"/>
      <c r="AH152" s="123"/>
      <c r="AI152" s="123"/>
      <c r="AJ152" s="123"/>
      <c r="AK152" s="166"/>
    </row>
    <row r="153" spans="1:37" x14ac:dyDescent="0.2">
      <c r="A153" s="89"/>
      <c r="B153" s="119" t="s">
        <v>54</v>
      </c>
      <c r="C153" s="119"/>
      <c r="D153" s="119"/>
      <c r="E153" s="30" t="s">
        <v>55</v>
      </c>
      <c r="F153" s="11" t="s">
        <v>66</v>
      </c>
      <c r="G153" s="119" t="s">
        <v>54</v>
      </c>
      <c r="H153" s="119"/>
      <c r="I153" s="119"/>
      <c r="J153" s="30" t="s">
        <v>55</v>
      </c>
      <c r="K153" s="120" t="s">
        <v>66</v>
      </c>
      <c r="L153" s="121"/>
      <c r="M153" s="122"/>
      <c r="N153" s="119" t="s">
        <v>54</v>
      </c>
      <c r="O153" s="119"/>
      <c r="P153" s="119"/>
      <c r="Q153" s="120" t="s">
        <v>55</v>
      </c>
      <c r="R153" s="121"/>
      <c r="S153" s="122"/>
      <c r="T153" s="120" t="s">
        <v>66</v>
      </c>
      <c r="U153" s="121"/>
      <c r="V153" s="121"/>
      <c r="W153" s="120" t="s">
        <v>54</v>
      </c>
      <c r="X153" s="121"/>
      <c r="Y153" s="122"/>
      <c r="Z153" s="119" t="s">
        <v>55</v>
      </c>
      <c r="AA153" s="119"/>
      <c r="AB153" s="119" t="s">
        <v>66</v>
      </c>
      <c r="AC153" s="119"/>
      <c r="AD153" s="120" t="s">
        <v>54</v>
      </c>
      <c r="AE153" s="121"/>
      <c r="AF153" s="122"/>
      <c r="AG153" s="119" t="s">
        <v>55</v>
      </c>
      <c r="AH153" s="119"/>
      <c r="AI153" s="119" t="s">
        <v>66</v>
      </c>
      <c r="AJ153" s="119"/>
      <c r="AK153" s="166"/>
    </row>
    <row r="154" spans="1:37" x14ac:dyDescent="0.2">
      <c r="A154" s="89"/>
      <c r="B154" s="117"/>
      <c r="C154" s="117"/>
      <c r="D154" s="117"/>
      <c r="E154" s="28"/>
      <c r="F154" s="29">
        <f>IF(E154=0,0,DAYS360(B154,E154+1))</f>
        <v>0</v>
      </c>
      <c r="G154" s="117"/>
      <c r="H154" s="117"/>
      <c r="I154" s="117"/>
      <c r="J154" s="28"/>
      <c r="K154" s="112">
        <f>IF(J154=0,0,DAYS360(G154,J154+1))</f>
        <v>0</v>
      </c>
      <c r="L154" s="113"/>
      <c r="M154" s="118"/>
      <c r="N154" s="117"/>
      <c r="O154" s="117"/>
      <c r="P154" s="117"/>
      <c r="Q154" s="114"/>
      <c r="R154" s="115"/>
      <c r="S154" s="116"/>
      <c r="T154" s="112">
        <f>IF(Q154=0,0,DAYS360(N154,Q154+1))</f>
        <v>0</v>
      </c>
      <c r="U154" s="113"/>
      <c r="V154" s="113"/>
      <c r="W154" s="114"/>
      <c r="X154" s="115"/>
      <c r="Y154" s="116"/>
      <c r="Z154" s="117"/>
      <c r="AA154" s="117"/>
      <c r="AB154" s="111">
        <f>IF(Z154=0,0,DAYS360(W154,Z154+1))</f>
        <v>0</v>
      </c>
      <c r="AC154" s="111"/>
      <c r="AD154" s="114"/>
      <c r="AE154" s="115"/>
      <c r="AF154" s="116"/>
      <c r="AG154" s="117"/>
      <c r="AH154" s="117"/>
      <c r="AI154" s="111">
        <f>IF(AG154=0,0,DAYS360(AD154,AG154+1))</f>
        <v>0</v>
      </c>
      <c r="AJ154" s="111"/>
      <c r="AK154" s="166"/>
    </row>
    <row r="155" spans="1:37" ht="11.45" customHeight="1" x14ac:dyDescent="0.2">
      <c r="A155" s="89"/>
      <c r="B155" s="117"/>
      <c r="C155" s="117"/>
      <c r="D155" s="117"/>
      <c r="E155" s="28"/>
      <c r="F155" s="29">
        <f t="shared" ref="F155:F163" si="35">IF(E155=0,0,DAYS360(B155,E155+1))</f>
        <v>0</v>
      </c>
      <c r="G155" s="117"/>
      <c r="H155" s="117"/>
      <c r="I155" s="117"/>
      <c r="J155" s="28"/>
      <c r="K155" s="112">
        <f>IF(J155=0,0,DAYS360(G155,J155+1))</f>
        <v>0</v>
      </c>
      <c r="L155" s="113"/>
      <c r="M155" s="118"/>
      <c r="N155" s="117"/>
      <c r="O155" s="117"/>
      <c r="P155" s="117"/>
      <c r="Q155" s="114"/>
      <c r="R155" s="115"/>
      <c r="S155" s="116"/>
      <c r="T155" s="112">
        <f t="shared" ref="T155:T163" si="36">IF(Q155=0,0,DAYS360(N155,Q155+1))</f>
        <v>0</v>
      </c>
      <c r="U155" s="113"/>
      <c r="V155" s="113"/>
      <c r="W155" s="117"/>
      <c r="X155" s="117"/>
      <c r="Y155" s="117"/>
      <c r="Z155" s="117"/>
      <c r="AA155" s="117"/>
      <c r="AB155" s="111">
        <f t="shared" ref="AB155:AB163" si="37">IF(Z155=0,0,DAYS360(W155,Z155+1))</f>
        <v>0</v>
      </c>
      <c r="AC155" s="111"/>
      <c r="AD155" s="114"/>
      <c r="AE155" s="115"/>
      <c r="AF155" s="116"/>
      <c r="AG155" s="114"/>
      <c r="AH155" s="116"/>
      <c r="AI155" s="111">
        <f t="shared" ref="AI155:AI163" si="38">IF(AG155=0,0,DAYS360(AD155,AG155+1))</f>
        <v>0</v>
      </c>
      <c r="AJ155" s="111"/>
      <c r="AK155" s="166"/>
    </row>
    <row r="156" spans="1:37" ht="11.45" customHeight="1" x14ac:dyDescent="0.2">
      <c r="A156" s="89"/>
      <c r="B156" s="117"/>
      <c r="C156" s="117"/>
      <c r="D156" s="117"/>
      <c r="E156" s="28"/>
      <c r="F156" s="29">
        <f t="shared" si="35"/>
        <v>0</v>
      </c>
      <c r="G156" s="117"/>
      <c r="H156" s="117"/>
      <c r="I156" s="117"/>
      <c r="J156" s="28"/>
      <c r="K156" s="112">
        <f t="shared" ref="K156:K163" si="39">IF(J156=0,0,DAYS360(G156,J156+1))</f>
        <v>0</v>
      </c>
      <c r="L156" s="113"/>
      <c r="M156" s="118"/>
      <c r="N156" s="117"/>
      <c r="O156" s="117"/>
      <c r="P156" s="117"/>
      <c r="Q156" s="114"/>
      <c r="R156" s="115"/>
      <c r="S156" s="116"/>
      <c r="T156" s="112">
        <f t="shared" si="36"/>
        <v>0</v>
      </c>
      <c r="U156" s="113"/>
      <c r="V156" s="113"/>
      <c r="W156" s="114"/>
      <c r="X156" s="115"/>
      <c r="Y156" s="116"/>
      <c r="Z156" s="117"/>
      <c r="AA156" s="117"/>
      <c r="AB156" s="111">
        <f t="shared" si="37"/>
        <v>0</v>
      </c>
      <c r="AC156" s="111"/>
      <c r="AD156" s="114"/>
      <c r="AE156" s="115"/>
      <c r="AF156" s="116"/>
      <c r="AG156" s="117"/>
      <c r="AH156" s="117"/>
      <c r="AI156" s="111">
        <f t="shared" si="38"/>
        <v>0</v>
      </c>
      <c r="AJ156" s="111"/>
      <c r="AK156" s="166"/>
    </row>
    <row r="157" spans="1:37" ht="11.45" customHeight="1" x14ac:dyDescent="0.2">
      <c r="A157" s="89"/>
      <c r="B157" s="117"/>
      <c r="C157" s="117"/>
      <c r="D157" s="117"/>
      <c r="E157" s="28"/>
      <c r="F157" s="29">
        <f t="shared" si="35"/>
        <v>0</v>
      </c>
      <c r="G157" s="117"/>
      <c r="H157" s="117"/>
      <c r="I157" s="117"/>
      <c r="J157" s="28"/>
      <c r="K157" s="112">
        <f t="shared" si="39"/>
        <v>0</v>
      </c>
      <c r="L157" s="113"/>
      <c r="M157" s="118"/>
      <c r="N157" s="117"/>
      <c r="O157" s="117"/>
      <c r="P157" s="117"/>
      <c r="Q157" s="114"/>
      <c r="R157" s="115"/>
      <c r="S157" s="116"/>
      <c r="T157" s="112">
        <f t="shared" si="36"/>
        <v>0</v>
      </c>
      <c r="U157" s="113"/>
      <c r="V157" s="113"/>
      <c r="W157" s="114"/>
      <c r="X157" s="115"/>
      <c r="Y157" s="116"/>
      <c r="Z157" s="117"/>
      <c r="AA157" s="117"/>
      <c r="AB157" s="111">
        <f t="shared" si="37"/>
        <v>0</v>
      </c>
      <c r="AC157" s="111"/>
      <c r="AD157" s="114"/>
      <c r="AE157" s="115"/>
      <c r="AF157" s="116"/>
      <c r="AG157" s="117"/>
      <c r="AH157" s="117"/>
      <c r="AI157" s="111">
        <f t="shared" si="38"/>
        <v>0</v>
      </c>
      <c r="AJ157" s="111"/>
      <c r="AK157" s="166"/>
    </row>
    <row r="158" spans="1:37" ht="11.45" customHeight="1" x14ac:dyDescent="0.2">
      <c r="A158" s="89"/>
      <c r="B158" s="117"/>
      <c r="C158" s="117"/>
      <c r="D158" s="117"/>
      <c r="E158" s="28"/>
      <c r="F158" s="29">
        <f t="shared" si="35"/>
        <v>0</v>
      </c>
      <c r="G158" s="117"/>
      <c r="H158" s="117"/>
      <c r="I158" s="117"/>
      <c r="J158" s="28"/>
      <c r="K158" s="112">
        <f t="shared" si="39"/>
        <v>0</v>
      </c>
      <c r="L158" s="113"/>
      <c r="M158" s="118"/>
      <c r="N158" s="117"/>
      <c r="O158" s="117"/>
      <c r="P158" s="117"/>
      <c r="Q158" s="114"/>
      <c r="R158" s="115"/>
      <c r="S158" s="116"/>
      <c r="T158" s="112">
        <f t="shared" si="36"/>
        <v>0</v>
      </c>
      <c r="U158" s="113"/>
      <c r="V158" s="113"/>
      <c r="W158" s="114"/>
      <c r="X158" s="115"/>
      <c r="Y158" s="116"/>
      <c r="Z158" s="117"/>
      <c r="AA158" s="117"/>
      <c r="AB158" s="111">
        <f t="shared" si="37"/>
        <v>0</v>
      </c>
      <c r="AC158" s="111"/>
      <c r="AD158" s="114"/>
      <c r="AE158" s="115"/>
      <c r="AF158" s="116"/>
      <c r="AG158" s="117"/>
      <c r="AH158" s="117"/>
      <c r="AI158" s="111">
        <f t="shared" si="38"/>
        <v>0</v>
      </c>
      <c r="AJ158" s="111"/>
      <c r="AK158" s="166"/>
    </row>
    <row r="159" spans="1:37" ht="11.45" customHeight="1" x14ac:dyDescent="0.2">
      <c r="A159" s="89"/>
      <c r="B159" s="117"/>
      <c r="C159" s="117"/>
      <c r="D159" s="117"/>
      <c r="E159" s="28"/>
      <c r="F159" s="29">
        <f t="shared" si="35"/>
        <v>0</v>
      </c>
      <c r="G159" s="117"/>
      <c r="H159" s="117"/>
      <c r="I159" s="117"/>
      <c r="J159" s="28"/>
      <c r="K159" s="112">
        <f t="shared" si="39"/>
        <v>0</v>
      </c>
      <c r="L159" s="113"/>
      <c r="M159" s="118"/>
      <c r="N159" s="117"/>
      <c r="O159" s="117"/>
      <c r="P159" s="117"/>
      <c r="Q159" s="114"/>
      <c r="R159" s="115"/>
      <c r="S159" s="116"/>
      <c r="T159" s="112">
        <f t="shared" si="36"/>
        <v>0</v>
      </c>
      <c r="U159" s="113"/>
      <c r="V159" s="113"/>
      <c r="W159" s="114"/>
      <c r="X159" s="115"/>
      <c r="Y159" s="116"/>
      <c r="Z159" s="117"/>
      <c r="AA159" s="117"/>
      <c r="AB159" s="111">
        <f t="shared" si="37"/>
        <v>0</v>
      </c>
      <c r="AC159" s="111"/>
      <c r="AD159" s="114"/>
      <c r="AE159" s="115"/>
      <c r="AF159" s="116"/>
      <c r="AG159" s="117"/>
      <c r="AH159" s="117"/>
      <c r="AI159" s="111">
        <f t="shared" si="38"/>
        <v>0</v>
      </c>
      <c r="AJ159" s="111"/>
      <c r="AK159" s="166"/>
    </row>
    <row r="160" spans="1:37" ht="11.45" customHeight="1" x14ac:dyDescent="0.2">
      <c r="A160" s="89"/>
      <c r="B160" s="117"/>
      <c r="C160" s="117"/>
      <c r="D160" s="117"/>
      <c r="E160" s="28"/>
      <c r="F160" s="29">
        <f t="shared" si="35"/>
        <v>0</v>
      </c>
      <c r="G160" s="117"/>
      <c r="H160" s="117"/>
      <c r="I160" s="117"/>
      <c r="J160" s="28"/>
      <c r="K160" s="112">
        <f t="shared" si="39"/>
        <v>0</v>
      </c>
      <c r="L160" s="113"/>
      <c r="M160" s="118"/>
      <c r="N160" s="117"/>
      <c r="O160" s="117"/>
      <c r="P160" s="117"/>
      <c r="Q160" s="114"/>
      <c r="R160" s="115"/>
      <c r="S160" s="116"/>
      <c r="T160" s="112">
        <f t="shared" si="36"/>
        <v>0</v>
      </c>
      <c r="U160" s="113"/>
      <c r="V160" s="113"/>
      <c r="W160" s="114"/>
      <c r="X160" s="115"/>
      <c r="Y160" s="116"/>
      <c r="Z160" s="117"/>
      <c r="AA160" s="117"/>
      <c r="AB160" s="111">
        <f t="shared" si="37"/>
        <v>0</v>
      </c>
      <c r="AC160" s="111"/>
      <c r="AD160" s="114"/>
      <c r="AE160" s="115"/>
      <c r="AF160" s="116"/>
      <c r="AG160" s="117"/>
      <c r="AH160" s="117"/>
      <c r="AI160" s="111">
        <f t="shared" si="38"/>
        <v>0</v>
      </c>
      <c r="AJ160" s="111"/>
      <c r="AK160" s="166"/>
    </row>
    <row r="161" spans="1:37" ht="11.45" customHeight="1" x14ac:dyDescent="0.2">
      <c r="A161" s="89"/>
      <c r="B161" s="117"/>
      <c r="C161" s="117"/>
      <c r="D161" s="117"/>
      <c r="E161" s="28"/>
      <c r="F161" s="29">
        <f t="shared" si="35"/>
        <v>0</v>
      </c>
      <c r="G161" s="117"/>
      <c r="H161" s="117"/>
      <c r="I161" s="117"/>
      <c r="J161" s="28"/>
      <c r="K161" s="112">
        <f t="shared" si="39"/>
        <v>0</v>
      </c>
      <c r="L161" s="113"/>
      <c r="M161" s="118"/>
      <c r="N161" s="117"/>
      <c r="O161" s="117"/>
      <c r="P161" s="117"/>
      <c r="Q161" s="114"/>
      <c r="R161" s="115"/>
      <c r="S161" s="116"/>
      <c r="T161" s="112">
        <f t="shared" si="36"/>
        <v>0</v>
      </c>
      <c r="U161" s="113"/>
      <c r="V161" s="113"/>
      <c r="W161" s="114"/>
      <c r="X161" s="115"/>
      <c r="Y161" s="116"/>
      <c r="Z161" s="117"/>
      <c r="AA161" s="117"/>
      <c r="AB161" s="111">
        <f t="shared" si="37"/>
        <v>0</v>
      </c>
      <c r="AC161" s="111"/>
      <c r="AD161" s="114"/>
      <c r="AE161" s="115"/>
      <c r="AF161" s="116"/>
      <c r="AG161" s="117"/>
      <c r="AH161" s="117"/>
      <c r="AI161" s="111">
        <f t="shared" si="38"/>
        <v>0</v>
      </c>
      <c r="AJ161" s="111"/>
      <c r="AK161" s="166"/>
    </row>
    <row r="162" spans="1:37" ht="11.45" customHeight="1" x14ac:dyDescent="0.2">
      <c r="A162" s="89"/>
      <c r="B162" s="117"/>
      <c r="C162" s="117"/>
      <c r="D162" s="117"/>
      <c r="E162" s="28"/>
      <c r="F162" s="29">
        <f t="shared" si="35"/>
        <v>0</v>
      </c>
      <c r="G162" s="117"/>
      <c r="H162" s="117"/>
      <c r="I162" s="117"/>
      <c r="J162" s="28"/>
      <c r="K162" s="112">
        <f t="shared" si="39"/>
        <v>0</v>
      </c>
      <c r="L162" s="113"/>
      <c r="M162" s="118"/>
      <c r="N162" s="117"/>
      <c r="O162" s="117"/>
      <c r="P162" s="117"/>
      <c r="Q162" s="114"/>
      <c r="R162" s="115"/>
      <c r="S162" s="116"/>
      <c r="T162" s="112">
        <f t="shared" si="36"/>
        <v>0</v>
      </c>
      <c r="U162" s="113"/>
      <c r="V162" s="113"/>
      <c r="W162" s="114"/>
      <c r="X162" s="115"/>
      <c r="Y162" s="116"/>
      <c r="Z162" s="117"/>
      <c r="AA162" s="117"/>
      <c r="AB162" s="111">
        <f t="shared" si="37"/>
        <v>0</v>
      </c>
      <c r="AC162" s="111"/>
      <c r="AD162" s="114"/>
      <c r="AE162" s="115"/>
      <c r="AF162" s="116"/>
      <c r="AG162" s="117"/>
      <c r="AH162" s="117"/>
      <c r="AI162" s="111">
        <f t="shared" si="38"/>
        <v>0</v>
      </c>
      <c r="AJ162" s="111"/>
      <c r="AK162" s="166"/>
    </row>
    <row r="163" spans="1:37" ht="11.45" customHeight="1" x14ac:dyDescent="0.2">
      <c r="A163" s="89"/>
      <c r="B163" s="117"/>
      <c r="C163" s="117"/>
      <c r="D163" s="117"/>
      <c r="E163" s="28"/>
      <c r="F163" s="29">
        <f t="shared" si="35"/>
        <v>0</v>
      </c>
      <c r="G163" s="117"/>
      <c r="H163" s="117"/>
      <c r="I163" s="117"/>
      <c r="J163" s="28"/>
      <c r="K163" s="112">
        <f t="shared" si="39"/>
        <v>0</v>
      </c>
      <c r="L163" s="113"/>
      <c r="M163" s="118"/>
      <c r="N163" s="117"/>
      <c r="O163" s="117"/>
      <c r="P163" s="117"/>
      <c r="Q163" s="114"/>
      <c r="R163" s="115"/>
      <c r="S163" s="116"/>
      <c r="T163" s="112">
        <f t="shared" si="36"/>
        <v>0</v>
      </c>
      <c r="U163" s="113"/>
      <c r="V163" s="113"/>
      <c r="W163" s="114"/>
      <c r="X163" s="115"/>
      <c r="Y163" s="116"/>
      <c r="Z163" s="117"/>
      <c r="AA163" s="117"/>
      <c r="AB163" s="111">
        <f t="shared" si="37"/>
        <v>0</v>
      </c>
      <c r="AC163" s="111"/>
      <c r="AD163" s="114"/>
      <c r="AE163" s="115"/>
      <c r="AF163" s="116"/>
      <c r="AG163" s="117"/>
      <c r="AH163" s="117"/>
      <c r="AI163" s="111">
        <f t="shared" si="38"/>
        <v>0</v>
      </c>
      <c r="AJ163" s="111"/>
      <c r="AK163" s="166"/>
    </row>
    <row r="164" spans="1:37" ht="11.45" customHeight="1" x14ac:dyDescent="0.2">
      <c r="A164" s="89"/>
      <c r="B164" s="98" t="s">
        <v>56</v>
      </c>
      <c r="C164" s="98"/>
      <c r="D164" s="98"/>
      <c r="E164" s="98"/>
      <c r="F164" s="27">
        <f>INT(SUM(F154:F163)/30)</f>
        <v>0</v>
      </c>
      <c r="G164" s="98" t="s">
        <v>56</v>
      </c>
      <c r="H164" s="98"/>
      <c r="I164" s="98"/>
      <c r="J164" s="98"/>
      <c r="K164" s="99">
        <f>INT(SUM(K154:M163)/30)</f>
        <v>0</v>
      </c>
      <c r="L164" s="100"/>
      <c r="M164" s="101"/>
      <c r="N164" s="98" t="s">
        <v>56</v>
      </c>
      <c r="O164" s="98"/>
      <c r="P164" s="98"/>
      <c r="Q164" s="98"/>
      <c r="R164" s="98"/>
      <c r="S164" s="98"/>
      <c r="T164" s="99">
        <f>INT(SUM(T154:V163)/30)</f>
        <v>0</v>
      </c>
      <c r="U164" s="100"/>
      <c r="V164" s="101"/>
      <c r="W164" s="91" t="s">
        <v>56</v>
      </c>
      <c r="X164" s="92"/>
      <c r="Y164" s="92"/>
      <c r="Z164" s="92"/>
      <c r="AA164" s="93"/>
      <c r="AB164" s="90">
        <f>INT(SUM(AB154:AC163)/30)</f>
        <v>0</v>
      </c>
      <c r="AC164" s="90"/>
      <c r="AD164" s="91" t="s">
        <v>56</v>
      </c>
      <c r="AE164" s="92"/>
      <c r="AF164" s="92"/>
      <c r="AG164" s="92"/>
      <c r="AH164" s="93"/>
      <c r="AI164" s="90">
        <f>INT(SUM(AI154:AJ163)/30)</f>
        <v>0</v>
      </c>
      <c r="AJ164" s="90"/>
      <c r="AK164" s="166"/>
    </row>
    <row r="165" spans="1:37" ht="11.45" customHeight="1" x14ac:dyDescent="0.2">
      <c r="A165" s="89"/>
      <c r="B165" s="98" t="s">
        <v>57</v>
      </c>
      <c r="C165" s="98"/>
      <c r="D165" s="98"/>
      <c r="E165" s="98"/>
      <c r="F165" s="27">
        <f>SUM(F154:F163)-F164*30</f>
        <v>0</v>
      </c>
      <c r="G165" s="98" t="s">
        <v>57</v>
      </c>
      <c r="H165" s="98"/>
      <c r="I165" s="98"/>
      <c r="J165" s="98"/>
      <c r="K165" s="99">
        <f>SUM(K154:M163)-K164*30</f>
        <v>0</v>
      </c>
      <c r="L165" s="100"/>
      <c r="M165" s="101"/>
      <c r="N165" s="98" t="s">
        <v>57</v>
      </c>
      <c r="O165" s="98"/>
      <c r="P165" s="98"/>
      <c r="Q165" s="98"/>
      <c r="R165" s="98"/>
      <c r="S165" s="98"/>
      <c r="T165" s="99">
        <f>SUM(T154:V163)-T164*30</f>
        <v>0</v>
      </c>
      <c r="U165" s="100"/>
      <c r="V165" s="101"/>
      <c r="W165" s="91" t="s">
        <v>57</v>
      </c>
      <c r="X165" s="92"/>
      <c r="Y165" s="92"/>
      <c r="Z165" s="92"/>
      <c r="AA165" s="93"/>
      <c r="AB165" s="90">
        <f>SUM(AB154:AC163)-AB164*30</f>
        <v>0</v>
      </c>
      <c r="AC165" s="90"/>
      <c r="AD165" s="91" t="s">
        <v>57</v>
      </c>
      <c r="AE165" s="92"/>
      <c r="AF165" s="92"/>
      <c r="AG165" s="92"/>
      <c r="AH165" s="93"/>
      <c r="AI165" s="90">
        <f>SUM(AI154:AJ163)-AI164*30</f>
        <v>0</v>
      </c>
      <c r="AJ165" s="90"/>
      <c r="AK165" s="166"/>
    </row>
    <row r="166" spans="1:37" ht="11.45" customHeight="1" x14ac:dyDescent="0.2">
      <c r="A166" s="89"/>
      <c r="B166" s="137" t="s">
        <v>65</v>
      </c>
      <c r="C166" s="137"/>
      <c r="D166" s="137"/>
      <c r="E166" s="137"/>
      <c r="F166" s="31">
        <f>F164*0.075+IF(F165&gt;15,0.075,0)</f>
        <v>0</v>
      </c>
      <c r="G166" s="137" t="s">
        <v>65</v>
      </c>
      <c r="H166" s="137"/>
      <c r="I166" s="137"/>
      <c r="J166" s="137"/>
      <c r="K166" s="154">
        <f>K164*0.075+IF(K165&gt;15,0.075,0)</f>
        <v>0</v>
      </c>
      <c r="L166" s="155"/>
      <c r="M166" s="156"/>
      <c r="N166" s="137" t="s">
        <v>65</v>
      </c>
      <c r="O166" s="137"/>
      <c r="P166" s="137"/>
      <c r="Q166" s="137"/>
      <c r="R166" s="137"/>
      <c r="S166" s="137"/>
      <c r="T166" s="154">
        <f>T164*0.075+IF(T165&gt;15,0.075,0)</f>
        <v>0</v>
      </c>
      <c r="U166" s="155"/>
      <c r="V166" s="156"/>
      <c r="W166" s="127" t="s">
        <v>65</v>
      </c>
      <c r="X166" s="128"/>
      <c r="Y166" s="128"/>
      <c r="Z166" s="128"/>
      <c r="AA166" s="129"/>
      <c r="AB166" s="153">
        <f>AB164*0.075+IF(AB165&gt;15,0.075,0)</f>
        <v>0</v>
      </c>
      <c r="AC166" s="153"/>
      <c r="AD166" s="127" t="s">
        <v>65</v>
      </c>
      <c r="AE166" s="128"/>
      <c r="AF166" s="128"/>
      <c r="AG166" s="128"/>
      <c r="AH166" s="129"/>
      <c r="AI166" s="153">
        <f>AI164*0.075+IF(AI165&gt;15,0.075,0)</f>
        <v>0</v>
      </c>
      <c r="AJ166" s="153"/>
      <c r="AK166" s="166"/>
    </row>
    <row r="167" spans="1:37" ht="11.45" customHeight="1" x14ac:dyDescent="0.2">
      <c r="A167" s="89"/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66"/>
    </row>
    <row r="168" spans="1:37" ht="11.45" customHeight="1" x14ac:dyDescent="0.2">
      <c r="A168" s="89"/>
      <c r="B168" s="133" t="s">
        <v>53</v>
      </c>
      <c r="C168" s="133"/>
      <c r="D168" s="133"/>
      <c r="E168" s="134"/>
      <c r="F168" s="135"/>
      <c r="G168" s="133" t="s">
        <v>53</v>
      </c>
      <c r="H168" s="133"/>
      <c r="I168" s="133"/>
      <c r="J168" s="134"/>
      <c r="K168" s="136"/>
      <c r="L168" s="136"/>
      <c r="M168" s="136"/>
      <c r="N168" s="133" t="s">
        <v>53</v>
      </c>
      <c r="O168" s="133"/>
      <c r="P168" s="133"/>
      <c r="Q168" s="134"/>
      <c r="R168" s="136"/>
      <c r="S168" s="136"/>
      <c r="T168" s="136"/>
      <c r="U168" s="136"/>
      <c r="V168" s="135"/>
      <c r="W168" s="124" t="s">
        <v>53</v>
      </c>
      <c r="X168" s="125"/>
      <c r="Y168" s="126"/>
      <c r="Z168" s="123"/>
      <c r="AA168" s="123"/>
      <c r="AB168" s="123"/>
      <c r="AC168" s="123"/>
      <c r="AD168" s="124" t="s">
        <v>53</v>
      </c>
      <c r="AE168" s="125"/>
      <c r="AF168" s="126"/>
      <c r="AG168" s="123"/>
      <c r="AH168" s="123"/>
      <c r="AI168" s="123"/>
      <c r="AJ168" s="123"/>
      <c r="AK168" s="166"/>
    </row>
    <row r="169" spans="1:37" x14ac:dyDescent="0.2">
      <c r="A169" s="89"/>
      <c r="B169" s="119" t="s">
        <v>54</v>
      </c>
      <c r="C169" s="119"/>
      <c r="D169" s="119"/>
      <c r="E169" s="30" t="s">
        <v>55</v>
      </c>
      <c r="F169" s="11" t="s">
        <v>66</v>
      </c>
      <c r="G169" s="119" t="s">
        <v>54</v>
      </c>
      <c r="H169" s="119"/>
      <c r="I169" s="119"/>
      <c r="J169" s="30" t="s">
        <v>55</v>
      </c>
      <c r="K169" s="120" t="s">
        <v>66</v>
      </c>
      <c r="L169" s="121"/>
      <c r="M169" s="122"/>
      <c r="N169" s="119" t="s">
        <v>54</v>
      </c>
      <c r="O169" s="119"/>
      <c r="P169" s="119"/>
      <c r="Q169" s="120" t="s">
        <v>55</v>
      </c>
      <c r="R169" s="121"/>
      <c r="S169" s="122"/>
      <c r="T169" s="120" t="s">
        <v>66</v>
      </c>
      <c r="U169" s="121"/>
      <c r="V169" s="121"/>
      <c r="W169" s="120" t="s">
        <v>54</v>
      </c>
      <c r="X169" s="121"/>
      <c r="Y169" s="122"/>
      <c r="Z169" s="119" t="s">
        <v>55</v>
      </c>
      <c r="AA169" s="119"/>
      <c r="AB169" s="119" t="s">
        <v>66</v>
      </c>
      <c r="AC169" s="119"/>
      <c r="AD169" s="120" t="s">
        <v>54</v>
      </c>
      <c r="AE169" s="121"/>
      <c r="AF169" s="122"/>
      <c r="AG169" s="119" t="s">
        <v>55</v>
      </c>
      <c r="AH169" s="119"/>
      <c r="AI169" s="119" t="s">
        <v>66</v>
      </c>
      <c r="AJ169" s="119"/>
      <c r="AK169" s="166"/>
    </row>
    <row r="170" spans="1:37" x14ac:dyDescent="0.2">
      <c r="A170" s="89"/>
      <c r="B170" s="117"/>
      <c r="C170" s="117"/>
      <c r="D170" s="117"/>
      <c r="E170" s="28"/>
      <c r="F170" s="29">
        <f>IF(E170=0,0,DAYS360(B170,E170+1))</f>
        <v>0</v>
      </c>
      <c r="G170" s="117"/>
      <c r="H170" s="117"/>
      <c r="I170" s="117"/>
      <c r="J170" s="28"/>
      <c r="K170" s="112">
        <f>IF(J170=0,0,DAYS360(G170,J170+1))</f>
        <v>0</v>
      </c>
      <c r="L170" s="113"/>
      <c r="M170" s="118"/>
      <c r="N170" s="117"/>
      <c r="O170" s="117"/>
      <c r="P170" s="117"/>
      <c r="Q170" s="114"/>
      <c r="R170" s="115"/>
      <c r="S170" s="116"/>
      <c r="T170" s="112">
        <f>IF(Q170=0,0,DAYS360(N170,Q170+1))</f>
        <v>0</v>
      </c>
      <c r="U170" s="113"/>
      <c r="V170" s="113"/>
      <c r="W170" s="114"/>
      <c r="X170" s="115"/>
      <c r="Y170" s="116"/>
      <c r="Z170" s="117"/>
      <c r="AA170" s="117"/>
      <c r="AB170" s="111">
        <f>IF(Z170=0,0,DAYS360(W170,Z170+1))</f>
        <v>0</v>
      </c>
      <c r="AC170" s="111"/>
      <c r="AD170" s="114"/>
      <c r="AE170" s="115"/>
      <c r="AF170" s="116"/>
      <c r="AG170" s="117"/>
      <c r="AH170" s="117"/>
      <c r="AI170" s="111">
        <f>IF(AG170=0,0,DAYS360(AD170,AG170+1))</f>
        <v>0</v>
      </c>
      <c r="AJ170" s="111"/>
      <c r="AK170" s="166"/>
    </row>
    <row r="171" spans="1:37" ht="11.45" customHeight="1" x14ac:dyDescent="0.2">
      <c r="A171" s="89"/>
      <c r="B171" s="117"/>
      <c r="C171" s="117"/>
      <c r="D171" s="117"/>
      <c r="E171" s="28"/>
      <c r="F171" s="29">
        <f t="shared" ref="F171:F179" si="40">IF(E171=0,0,DAYS360(B171,E171+1))</f>
        <v>0</v>
      </c>
      <c r="G171" s="117"/>
      <c r="H171" s="117"/>
      <c r="I171" s="117"/>
      <c r="J171" s="28"/>
      <c r="K171" s="112">
        <f>IF(J171=0,0,DAYS360(G171,J171+1))</f>
        <v>0</v>
      </c>
      <c r="L171" s="113"/>
      <c r="M171" s="118"/>
      <c r="N171" s="117"/>
      <c r="O171" s="117"/>
      <c r="P171" s="117"/>
      <c r="Q171" s="114"/>
      <c r="R171" s="115"/>
      <c r="S171" s="116"/>
      <c r="T171" s="112">
        <f t="shared" ref="T171:T179" si="41">IF(Q171=0,0,DAYS360(N171,Q171+1))</f>
        <v>0</v>
      </c>
      <c r="U171" s="113"/>
      <c r="V171" s="113"/>
      <c r="W171" s="117"/>
      <c r="X171" s="117"/>
      <c r="Y171" s="117"/>
      <c r="Z171" s="117"/>
      <c r="AA171" s="117"/>
      <c r="AB171" s="111">
        <f t="shared" ref="AB171:AB179" si="42">IF(Z171=0,0,DAYS360(W171,Z171+1))</f>
        <v>0</v>
      </c>
      <c r="AC171" s="111"/>
      <c r="AD171" s="114"/>
      <c r="AE171" s="115"/>
      <c r="AF171" s="116"/>
      <c r="AG171" s="114"/>
      <c r="AH171" s="116"/>
      <c r="AI171" s="111">
        <f t="shared" ref="AI171:AI179" si="43">IF(AG171=0,0,DAYS360(AD171,AG171+1))</f>
        <v>0</v>
      </c>
      <c r="AJ171" s="111"/>
      <c r="AK171" s="166"/>
    </row>
    <row r="172" spans="1:37" ht="11.45" customHeight="1" x14ac:dyDescent="0.2">
      <c r="A172" s="89"/>
      <c r="B172" s="117"/>
      <c r="C172" s="117"/>
      <c r="D172" s="117"/>
      <c r="E172" s="28"/>
      <c r="F172" s="29">
        <f t="shared" si="40"/>
        <v>0</v>
      </c>
      <c r="G172" s="117"/>
      <c r="H172" s="117"/>
      <c r="I172" s="117"/>
      <c r="J172" s="28"/>
      <c r="K172" s="112">
        <f t="shared" ref="K172:K179" si="44">IF(J172=0,0,DAYS360(G172,J172+1))</f>
        <v>0</v>
      </c>
      <c r="L172" s="113"/>
      <c r="M172" s="118"/>
      <c r="N172" s="117"/>
      <c r="O172" s="117"/>
      <c r="P172" s="117"/>
      <c r="Q172" s="114"/>
      <c r="R172" s="115"/>
      <c r="S172" s="116"/>
      <c r="T172" s="112">
        <f t="shared" si="41"/>
        <v>0</v>
      </c>
      <c r="U172" s="113"/>
      <c r="V172" s="113"/>
      <c r="W172" s="114"/>
      <c r="X172" s="115"/>
      <c r="Y172" s="116"/>
      <c r="Z172" s="117"/>
      <c r="AA172" s="117"/>
      <c r="AB172" s="111">
        <f t="shared" si="42"/>
        <v>0</v>
      </c>
      <c r="AC172" s="111"/>
      <c r="AD172" s="114"/>
      <c r="AE172" s="115"/>
      <c r="AF172" s="116"/>
      <c r="AG172" s="117"/>
      <c r="AH172" s="117"/>
      <c r="AI172" s="111">
        <f t="shared" si="43"/>
        <v>0</v>
      </c>
      <c r="AJ172" s="111"/>
      <c r="AK172" s="166"/>
    </row>
    <row r="173" spans="1:37" ht="11.45" customHeight="1" x14ac:dyDescent="0.2">
      <c r="A173" s="89"/>
      <c r="B173" s="117"/>
      <c r="C173" s="117"/>
      <c r="D173" s="117"/>
      <c r="E173" s="28"/>
      <c r="F173" s="29">
        <f t="shared" si="40"/>
        <v>0</v>
      </c>
      <c r="G173" s="117"/>
      <c r="H173" s="117"/>
      <c r="I173" s="117"/>
      <c r="J173" s="28"/>
      <c r="K173" s="112">
        <f t="shared" si="44"/>
        <v>0</v>
      </c>
      <c r="L173" s="113"/>
      <c r="M173" s="118"/>
      <c r="N173" s="117"/>
      <c r="O173" s="117"/>
      <c r="P173" s="117"/>
      <c r="Q173" s="114"/>
      <c r="R173" s="115"/>
      <c r="S173" s="116"/>
      <c r="T173" s="112">
        <f t="shared" si="41"/>
        <v>0</v>
      </c>
      <c r="U173" s="113"/>
      <c r="V173" s="113"/>
      <c r="W173" s="114"/>
      <c r="X173" s="115"/>
      <c r="Y173" s="116"/>
      <c r="Z173" s="117"/>
      <c r="AA173" s="117"/>
      <c r="AB173" s="111">
        <f t="shared" si="42"/>
        <v>0</v>
      </c>
      <c r="AC173" s="111"/>
      <c r="AD173" s="114"/>
      <c r="AE173" s="115"/>
      <c r="AF173" s="116"/>
      <c r="AG173" s="117"/>
      <c r="AH173" s="117"/>
      <c r="AI173" s="111">
        <f t="shared" si="43"/>
        <v>0</v>
      </c>
      <c r="AJ173" s="111"/>
      <c r="AK173" s="166"/>
    </row>
    <row r="174" spans="1:37" ht="11.45" customHeight="1" x14ac:dyDescent="0.2">
      <c r="A174" s="89"/>
      <c r="B174" s="117"/>
      <c r="C174" s="117"/>
      <c r="D174" s="117"/>
      <c r="E174" s="28"/>
      <c r="F174" s="29">
        <f t="shared" si="40"/>
        <v>0</v>
      </c>
      <c r="G174" s="117"/>
      <c r="H174" s="117"/>
      <c r="I174" s="117"/>
      <c r="J174" s="28"/>
      <c r="K174" s="112">
        <f t="shared" si="44"/>
        <v>0</v>
      </c>
      <c r="L174" s="113"/>
      <c r="M174" s="118"/>
      <c r="N174" s="117"/>
      <c r="O174" s="117"/>
      <c r="P174" s="117"/>
      <c r="Q174" s="114"/>
      <c r="R174" s="115"/>
      <c r="S174" s="116"/>
      <c r="T174" s="112">
        <f t="shared" si="41"/>
        <v>0</v>
      </c>
      <c r="U174" s="113"/>
      <c r="V174" s="113"/>
      <c r="W174" s="114"/>
      <c r="X174" s="115"/>
      <c r="Y174" s="116"/>
      <c r="Z174" s="117"/>
      <c r="AA174" s="117"/>
      <c r="AB174" s="111">
        <f t="shared" si="42"/>
        <v>0</v>
      </c>
      <c r="AC174" s="111"/>
      <c r="AD174" s="114"/>
      <c r="AE174" s="115"/>
      <c r="AF174" s="116"/>
      <c r="AG174" s="117"/>
      <c r="AH174" s="117"/>
      <c r="AI174" s="111">
        <f t="shared" si="43"/>
        <v>0</v>
      </c>
      <c r="AJ174" s="111"/>
      <c r="AK174" s="166"/>
    </row>
    <row r="175" spans="1:37" ht="11.45" customHeight="1" x14ac:dyDescent="0.2">
      <c r="A175" s="89"/>
      <c r="B175" s="117"/>
      <c r="C175" s="117"/>
      <c r="D175" s="117"/>
      <c r="E175" s="28"/>
      <c r="F175" s="29">
        <f t="shared" si="40"/>
        <v>0</v>
      </c>
      <c r="G175" s="117"/>
      <c r="H175" s="117"/>
      <c r="I175" s="117"/>
      <c r="J175" s="28"/>
      <c r="K175" s="112">
        <f t="shared" si="44"/>
        <v>0</v>
      </c>
      <c r="L175" s="113"/>
      <c r="M175" s="118"/>
      <c r="N175" s="117"/>
      <c r="O175" s="117"/>
      <c r="P175" s="117"/>
      <c r="Q175" s="114"/>
      <c r="R175" s="115"/>
      <c r="S175" s="116"/>
      <c r="T175" s="112">
        <f t="shared" si="41"/>
        <v>0</v>
      </c>
      <c r="U175" s="113"/>
      <c r="V175" s="113"/>
      <c r="W175" s="114"/>
      <c r="X175" s="115"/>
      <c r="Y175" s="116"/>
      <c r="Z175" s="117"/>
      <c r="AA175" s="117"/>
      <c r="AB175" s="111">
        <f t="shared" si="42"/>
        <v>0</v>
      </c>
      <c r="AC175" s="111"/>
      <c r="AD175" s="114"/>
      <c r="AE175" s="115"/>
      <c r="AF175" s="116"/>
      <c r="AG175" s="117"/>
      <c r="AH175" s="117"/>
      <c r="AI175" s="111">
        <f t="shared" si="43"/>
        <v>0</v>
      </c>
      <c r="AJ175" s="111"/>
      <c r="AK175" s="166"/>
    </row>
    <row r="176" spans="1:37" ht="11.45" customHeight="1" x14ac:dyDescent="0.2">
      <c r="A176" s="89"/>
      <c r="B176" s="117"/>
      <c r="C176" s="117"/>
      <c r="D176" s="117"/>
      <c r="E176" s="28"/>
      <c r="F176" s="29">
        <f t="shared" si="40"/>
        <v>0</v>
      </c>
      <c r="G176" s="117"/>
      <c r="H176" s="117"/>
      <c r="I176" s="117"/>
      <c r="J176" s="28"/>
      <c r="K176" s="112">
        <f t="shared" si="44"/>
        <v>0</v>
      </c>
      <c r="L176" s="113"/>
      <c r="M176" s="118"/>
      <c r="N176" s="117"/>
      <c r="O176" s="117"/>
      <c r="P176" s="117"/>
      <c r="Q176" s="114"/>
      <c r="R176" s="115"/>
      <c r="S176" s="116"/>
      <c r="T176" s="112">
        <f t="shared" si="41"/>
        <v>0</v>
      </c>
      <c r="U176" s="113"/>
      <c r="V176" s="113"/>
      <c r="W176" s="114"/>
      <c r="X176" s="115"/>
      <c r="Y176" s="116"/>
      <c r="Z176" s="117"/>
      <c r="AA176" s="117"/>
      <c r="AB176" s="111">
        <f t="shared" si="42"/>
        <v>0</v>
      </c>
      <c r="AC176" s="111"/>
      <c r="AD176" s="114"/>
      <c r="AE176" s="115"/>
      <c r="AF176" s="116"/>
      <c r="AG176" s="117"/>
      <c r="AH176" s="117"/>
      <c r="AI176" s="111">
        <f t="shared" si="43"/>
        <v>0</v>
      </c>
      <c r="AJ176" s="111"/>
      <c r="AK176" s="166"/>
    </row>
    <row r="177" spans="1:37" ht="11.45" customHeight="1" x14ac:dyDescent="0.2">
      <c r="A177" s="89"/>
      <c r="B177" s="117"/>
      <c r="C177" s="117"/>
      <c r="D177" s="117"/>
      <c r="E177" s="28"/>
      <c r="F177" s="29">
        <f t="shared" si="40"/>
        <v>0</v>
      </c>
      <c r="G177" s="117"/>
      <c r="H177" s="117"/>
      <c r="I177" s="117"/>
      <c r="J177" s="28"/>
      <c r="K177" s="112">
        <f t="shared" si="44"/>
        <v>0</v>
      </c>
      <c r="L177" s="113"/>
      <c r="M177" s="118"/>
      <c r="N177" s="117"/>
      <c r="O177" s="117"/>
      <c r="P177" s="117"/>
      <c r="Q177" s="114"/>
      <c r="R177" s="115"/>
      <c r="S177" s="116"/>
      <c r="T177" s="112">
        <f t="shared" si="41"/>
        <v>0</v>
      </c>
      <c r="U177" s="113"/>
      <c r="V177" s="113"/>
      <c r="W177" s="114"/>
      <c r="X177" s="115"/>
      <c r="Y177" s="116"/>
      <c r="Z177" s="117"/>
      <c r="AA177" s="117"/>
      <c r="AB177" s="111">
        <f t="shared" si="42"/>
        <v>0</v>
      </c>
      <c r="AC177" s="111"/>
      <c r="AD177" s="114"/>
      <c r="AE177" s="115"/>
      <c r="AF177" s="116"/>
      <c r="AG177" s="117"/>
      <c r="AH177" s="117"/>
      <c r="AI177" s="111">
        <f t="shared" si="43"/>
        <v>0</v>
      </c>
      <c r="AJ177" s="111"/>
      <c r="AK177" s="166"/>
    </row>
    <row r="178" spans="1:37" ht="11.45" customHeight="1" x14ac:dyDescent="0.2">
      <c r="A178" s="89"/>
      <c r="B178" s="117"/>
      <c r="C178" s="117"/>
      <c r="D178" s="117"/>
      <c r="E178" s="28"/>
      <c r="F178" s="29">
        <f t="shared" si="40"/>
        <v>0</v>
      </c>
      <c r="G178" s="117"/>
      <c r="H178" s="117"/>
      <c r="I178" s="117"/>
      <c r="J178" s="28"/>
      <c r="K178" s="112">
        <f t="shared" si="44"/>
        <v>0</v>
      </c>
      <c r="L178" s="113"/>
      <c r="M178" s="118"/>
      <c r="N178" s="117"/>
      <c r="O178" s="117"/>
      <c r="P178" s="117"/>
      <c r="Q178" s="114"/>
      <c r="R178" s="115"/>
      <c r="S178" s="116"/>
      <c r="T178" s="112">
        <f t="shared" si="41"/>
        <v>0</v>
      </c>
      <c r="U178" s="113"/>
      <c r="V178" s="113"/>
      <c r="W178" s="114"/>
      <c r="X178" s="115"/>
      <c r="Y178" s="116"/>
      <c r="Z178" s="117"/>
      <c r="AA178" s="117"/>
      <c r="AB178" s="111">
        <f t="shared" si="42"/>
        <v>0</v>
      </c>
      <c r="AC178" s="111"/>
      <c r="AD178" s="114"/>
      <c r="AE178" s="115"/>
      <c r="AF178" s="116"/>
      <c r="AG178" s="117"/>
      <c r="AH178" s="117"/>
      <c r="AI178" s="111">
        <f t="shared" si="43"/>
        <v>0</v>
      </c>
      <c r="AJ178" s="111"/>
      <c r="AK178" s="166"/>
    </row>
    <row r="179" spans="1:37" ht="11.45" customHeight="1" x14ac:dyDescent="0.2">
      <c r="A179" s="89"/>
      <c r="B179" s="117"/>
      <c r="C179" s="117"/>
      <c r="D179" s="117"/>
      <c r="E179" s="28"/>
      <c r="F179" s="29">
        <f t="shared" si="40"/>
        <v>0</v>
      </c>
      <c r="G179" s="117"/>
      <c r="H179" s="117"/>
      <c r="I179" s="117"/>
      <c r="J179" s="28"/>
      <c r="K179" s="112">
        <f t="shared" si="44"/>
        <v>0</v>
      </c>
      <c r="L179" s="113"/>
      <c r="M179" s="118"/>
      <c r="N179" s="117"/>
      <c r="O179" s="117"/>
      <c r="P179" s="117"/>
      <c r="Q179" s="114"/>
      <c r="R179" s="115"/>
      <c r="S179" s="116"/>
      <c r="T179" s="112">
        <f t="shared" si="41"/>
        <v>0</v>
      </c>
      <c r="U179" s="113"/>
      <c r="V179" s="113"/>
      <c r="W179" s="114"/>
      <c r="X179" s="115"/>
      <c r="Y179" s="116"/>
      <c r="Z179" s="117"/>
      <c r="AA179" s="117"/>
      <c r="AB179" s="111">
        <f t="shared" si="42"/>
        <v>0</v>
      </c>
      <c r="AC179" s="111"/>
      <c r="AD179" s="114"/>
      <c r="AE179" s="115"/>
      <c r="AF179" s="116"/>
      <c r="AG179" s="117"/>
      <c r="AH179" s="117"/>
      <c r="AI179" s="111">
        <f t="shared" si="43"/>
        <v>0</v>
      </c>
      <c r="AJ179" s="111"/>
      <c r="AK179" s="166"/>
    </row>
    <row r="180" spans="1:37" ht="11.45" customHeight="1" x14ac:dyDescent="0.2">
      <c r="A180" s="89"/>
      <c r="B180" s="98" t="s">
        <v>56</v>
      </c>
      <c r="C180" s="98"/>
      <c r="D180" s="98"/>
      <c r="E180" s="98"/>
      <c r="F180" s="27">
        <f>INT(SUM(F170:F179)/30)</f>
        <v>0</v>
      </c>
      <c r="G180" s="98" t="s">
        <v>56</v>
      </c>
      <c r="H180" s="98"/>
      <c r="I180" s="98"/>
      <c r="J180" s="98"/>
      <c r="K180" s="99">
        <f>INT(SUM(K170:M179)/30)</f>
        <v>0</v>
      </c>
      <c r="L180" s="100"/>
      <c r="M180" s="101"/>
      <c r="N180" s="98" t="s">
        <v>56</v>
      </c>
      <c r="O180" s="98"/>
      <c r="P180" s="98"/>
      <c r="Q180" s="98"/>
      <c r="R180" s="98"/>
      <c r="S180" s="98"/>
      <c r="T180" s="99">
        <f>INT(SUM(T170:V179)/30)</f>
        <v>0</v>
      </c>
      <c r="U180" s="100"/>
      <c r="V180" s="101"/>
      <c r="W180" s="91" t="s">
        <v>56</v>
      </c>
      <c r="X180" s="92"/>
      <c r="Y180" s="92"/>
      <c r="Z180" s="92"/>
      <c r="AA180" s="93"/>
      <c r="AB180" s="90">
        <f>INT(SUM(AB170:AC179)/30)</f>
        <v>0</v>
      </c>
      <c r="AC180" s="90"/>
      <c r="AD180" s="91" t="s">
        <v>56</v>
      </c>
      <c r="AE180" s="92"/>
      <c r="AF180" s="92"/>
      <c r="AG180" s="92"/>
      <c r="AH180" s="93"/>
      <c r="AI180" s="90">
        <f>INT(SUM(AI170:AJ179)/30)</f>
        <v>0</v>
      </c>
      <c r="AJ180" s="90"/>
      <c r="AK180" s="166"/>
    </row>
    <row r="181" spans="1:37" ht="11.45" customHeight="1" x14ac:dyDescent="0.2">
      <c r="A181" s="89"/>
      <c r="B181" s="98" t="s">
        <v>57</v>
      </c>
      <c r="C181" s="98"/>
      <c r="D181" s="98"/>
      <c r="E181" s="98"/>
      <c r="F181" s="27">
        <f>SUM(F170:F179)-F180*30</f>
        <v>0</v>
      </c>
      <c r="G181" s="98" t="s">
        <v>57</v>
      </c>
      <c r="H181" s="98"/>
      <c r="I181" s="98"/>
      <c r="J181" s="98"/>
      <c r="K181" s="99">
        <f>SUM(K170:M179)-K180*30</f>
        <v>0</v>
      </c>
      <c r="L181" s="100"/>
      <c r="M181" s="101"/>
      <c r="N181" s="98" t="s">
        <v>57</v>
      </c>
      <c r="O181" s="98"/>
      <c r="P181" s="98"/>
      <c r="Q181" s="98"/>
      <c r="R181" s="98"/>
      <c r="S181" s="98"/>
      <c r="T181" s="99">
        <f>SUM(T170:V179)-T180*30</f>
        <v>0</v>
      </c>
      <c r="U181" s="100"/>
      <c r="V181" s="101"/>
      <c r="W181" s="91" t="s">
        <v>57</v>
      </c>
      <c r="X181" s="92"/>
      <c r="Y181" s="92"/>
      <c r="Z181" s="92"/>
      <c r="AA181" s="93"/>
      <c r="AB181" s="90">
        <f>SUM(AB170:AC179)-AB180*30</f>
        <v>0</v>
      </c>
      <c r="AC181" s="90"/>
      <c r="AD181" s="91" t="s">
        <v>57</v>
      </c>
      <c r="AE181" s="92"/>
      <c r="AF181" s="92"/>
      <c r="AG181" s="92"/>
      <c r="AH181" s="93"/>
      <c r="AI181" s="90">
        <f>SUM(AI170:AJ179)-AI180*30</f>
        <v>0</v>
      </c>
      <c r="AJ181" s="90"/>
      <c r="AK181" s="166"/>
    </row>
    <row r="182" spans="1:37" ht="11.45" customHeight="1" thickBot="1" x14ac:dyDescent="0.25">
      <c r="A182" s="89"/>
      <c r="B182" s="94" t="s">
        <v>65</v>
      </c>
      <c r="C182" s="94"/>
      <c r="D182" s="94"/>
      <c r="E182" s="94"/>
      <c r="F182" s="26">
        <f>F180*0.075+IF(F181&gt;15,0.075,0)</f>
        <v>0</v>
      </c>
      <c r="G182" s="94" t="s">
        <v>65</v>
      </c>
      <c r="H182" s="94"/>
      <c r="I182" s="94"/>
      <c r="J182" s="94"/>
      <c r="K182" s="150">
        <f>K180*0.075+IF(K181&gt;15,0.075,0)</f>
        <v>0</v>
      </c>
      <c r="L182" s="151"/>
      <c r="M182" s="152"/>
      <c r="N182" s="94" t="s">
        <v>65</v>
      </c>
      <c r="O182" s="94"/>
      <c r="P182" s="94"/>
      <c r="Q182" s="94"/>
      <c r="R182" s="94"/>
      <c r="S182" s="94"/>
      <c r="T182" s="150">
        <f>T180*0.075+IF(T181&gt;15,0.075,0)</f>
        <v>0</v>
      </c>
      <c r="U182" s="151"/>
      <c r="V182" s="152"/>
      <c r="W182" s="78" t="s">
        <v>65</v>
      </c>
      <c r="X182" s="79"/>
      <c r="Y182" s="79"/>
      <c r="Z182" s="79"/>
      <c r="AA182" s="80"/>
      <c r="AB182" s="141">
        <f>AB180*0.075+IF(AB181&gt;15,0.075,0)</f>
        <v>0</v>
      </c>
      <c r="AC182" s="141"/>
      <c r="AD182" s="78" t="s">
        <v>65</v>
      </c>
      <c r="AE182" s="79"/>
      <c r="AF182" s="79"/>
      <c r="AG182" s="79"/>
      <c r="AH182" s="80"/>
      <c r="AI182" s="141">
        <f>AI180*0.075+IF(AI181&gt;15,0.075,0)</f>
        <v>0</v>
      </c>
      <c r="AJ182" s="141"/>
      <c r="AK182" s="166"/>
    </row>
    <row r="183" spans="1:37" ht="11.45" customHeight="1" thickBot="1" x14ac:dyDescent="0.25">
      <c r="A183" s="89"/>
      <c r="B183" s="82" t="s">
        <v>70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4"/>
      <c r="AH183" s="142">
        <f>SUM(F166,K166,T166,AB166,AI166,F182,K182,T182,AB182,AI182)</f>
        <v>0</v>
      </c>
      <c r="AI183" s="143"/>
      <c r="AJ183" s="144"/>
      <c r="AK183" s="166"/>
    </row>
    <row r="184" spans="1:37" ht="11.45" customHeight="1" x14ac:dyDescent="0.2">
      <c r="A184" s="89"/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66"/>
    </row>
    <row r="185" spans="1:37" ht="13.9" customHeight="1" x14ac:dyDescent="0.2">
      <c r="A185" s="89"/>
      <c r="B185" s="147" t="s">
        <v>79</v>
      </c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66"/>
    </row>
    <row r="186" spans="1:37" ht="12" customHeight="1" x14ac:dyDescent="0.2">
      <c r="A186" s="89"/>
      <c r="B186" s="148" t="s">
        <v>51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66"/>
    </row>
    <row r="187" spans="1:37" ht="11.45" customHeight="1" x14ac:dyDescent="0.2">
      <c r="A187" s="89"/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66"/>
    </row>
    <row r="188" spans="1:37" ht="11.45" customHeight="1" x14ac:dyDescent="0.2">
      <c r="A188" s="89"/>
      <c r="B188" s="133" t="s">
        <v>53</v>
      </c>
      <c r="C188" s="133"/>
      <c r="D188" s="133"/>
      <c r="E188" s="134"/>
      <c r="F188" s="135"/>
      <c r="G188" s="133" t="s">
        <v>53</v>
      </c>
      <c r="H188" s="133"/>
      <c r="I188" s="133"/>
      <c r="J188" s="134"/>
      <c r="K188" s="136"/>
      <c r="L188" s="136"/>
      <c r="M188" s="136"/>
      <c r="N188" s="133" t="s">
        <v>53</v>
      </c>
      <c r="O188" s="133"/>
      <c r="P188" s="133"/>
      <c r="Q188" s="134"/>
      <c r="R188" s="136"/>
      <c r="S188" s="136"/>
      <c r="T188" s="136"/>
      <c r="U188" s="136"/>
      <c r="V188" s="135"/>
      <c r="W188" s="124" t="s">
        <v>53</v>
      </c>
      <c r="X188" s="125"/>
      <c r="Y188" s="126"/>
      <c r="Z188" s="123"/>
      <c r="AA188" s="123"/>
      <c r="AB188" s="123"/>
      <c r="AC188" s="123"/>
      <c r="AD188" s="124" t="s">
        <v>53</v>
      </c>
      <c r="AE188" s="125"/>
      <c r="AF188" s="126"/>
      <c r="AG188" s="123"/>
      <c r="AH188" s="123"/>
      <c r="AI188" s="123"/>
      <c r="AJ188" s="123"/>
      <c r="AK188" s="166"/>
    </row>
    <row r="189" spans="1:37" x14ac:dyDescent="0.2">
      <c r="A189" s="89"/>
      <c r="B189" s="119" t="s">
        <v>54</v>
      </c>
      <c r="C189" s="119"/>
      <c r="D189" s="119"/>
      <c r="E189" s="30" t="s">
        <v>55</v>
      </c>
      <c r="F189" s="11" t="s">
        <v>66</v>
      </c>
      <c r="G189" s="119" t="s">
        <v>54</v>
      </c>
      <c r="H189" s="119"/>
      <c r="I189" s="119"/>
      <c r="J189" s="30" t="s">
        <v>55</v>
      </c>
      <c r="K189" s="120" t="s">
        <v>66</v>
      </c>
      <c r="L189" s="121"/>
      <c r="M189" s="122"/>
      <c r="N189" s="119" t="s">
        <v>54</v>
      </c>
      <c r="O189" s="119"/>
      <c r="P189" s="119"/>
      <c r="Q189" s="120" t="s">
        <v>55</v>
      </c>
      <c r="R189" s="121"/>
      <c r="S189" s="122"/>
      <c r="T189" s="120" t="s">
        <v>66</v>
      </c>
      <c r="U189" s="121"/>
      <c r="V189" s="121"/>
      <c r="W189" s="120" t="s">
        <v>54</v>
      </c>
      <c r="X189" s="121"/>
      <c r="Y189" s="122"/>
      <c r="Z189" s="119" t="s">
        <v>55</v>
      </c>
      <c r="AA189" s="119"/>
      <c r="AB189" s="119" t="s">
        <v>66</v>
      </c>
      <c r="AC189" s="119"/>
      <c r="AD189" s="120" t="s">
        <v>54</v>
      </c>
      <c r="AE189" s="121"/>
      <c r="AF189" s="122"/>
      <c r="AG189" s="119" t="s">
        <v>55</v>
      </c>
      <c r="AH189" s="119"/>
      <c r="AI189" s="119" t="s">
        <v>66</v>
      </c>
      <c r="AJ189" s="119"/>
      <c r="AK189" s="166"/>
    </row>
    <row r="190" spans="1:37" x14ac:dyDescent="0.2">
      <c r="A190" s="89"/>
      <c r="B190" s="117"/>
      <c r="C190" s="117"/>
      <c r="D190" s="117"/>
      <c r="E190" s="28"/>
      <c r="F190" s="29">
        <f>IF(E190=0,0,DAYS360(B190,E190+1))</f>
        <v>0</v>
      </c>
      <c r="G190" s="117"/>
      <c r="H190" s="117"/>
      <c r="I190" s="117"/>
      <c r="J190" s="28"/>
      <c r="K190" s="112">
        <f>IF(J190=0,0,DAYS360(G190,J190+1))</f>
        <v>0</v>
      </c>
      <c r="L190" s="113"/>
      <c r="M190" s="118"/>
      <c r="N190" s="117"/>
      <c r="O190" s="117"/>
      <c r="P190" s="117"/>
      <c r="Q190" s="114"/>
      <c r="R190" s="115"/>
      <c r="S190" s="116"/>
      <c r="T190" s="112">
        <f>IF(Q190=0,0,DAYS360(N190,Q190+1))</f>
        <v>0</v>
      </c>
      <c r="U190" s="113"/>
      <c r="V190" s="113"/>
      <c r="W190" s="114"/>
      <c r="X190" s="115"/>
      <c r="Y190" s="116"/>
      <c r="Z190" s="117"/>
      <c r="AA190" s="117"/>
      <c r="AB190" s="111">
        <f>IF(Z190=0,0,DAYS360(W190,Z190+1))</f>
        <v>0</v>
      </c>
      <c r="AC190" s="111"/>
      <c r="AD190" s="114"/>
      <c r="AE190" s="115"/>
      <c r="AF190" s="116"/>
      <c r="AG190" s="117"/>
      <c r="AH190" s="117"/>
      <c r="AI190" s="111">
        <f>IF(AG190=0,0,DAYS360(AD190,AG190+1))</f>
        <v>0</v>
      </c>
      <c r="AJ190" s="111"/>
      <c r="AK190" s="166"/>
    </row>
    <row r="191" spans="1:37" ht="11.45" customHeight="1" x14ac:dyDescent="0.2">
      <c r="A191" s="89"/>
      <c r="B191" s="117"/>
      <c r="C191" s="117"/>
      <c r="D191" s="117"/>
      <c r="E191" s="28"/>
      <c r="F191" s="29">
        <f t="shared" ref="F191:F199" si="45">IF(E191=0,0,DAYS360(B191,E191+1))</f>
        <v>0</v>
      </c>
      <c r="G191" s="117"/>
      <c r="H191" s="117"/>
      <c r="I191" s="117"/>
      <c r="J191" s="28"/>
      <c r="K191" s="112">
        <f>IF(J191=0,0,DAYS360(G191,J191+1))</f>
        <v>0</v>
      </c>
      <c r="L191" s="113"/>
      <c r="M191" s="118"/>
      <c r="N191" s="117"/>
      <c r="O191" s="117"/>
      <c r="P191" s="117"/>
      <c r="Q191" s="114"/>
      <c r="R191" s="115"/>
      <c r="S191" s="116"/>
      <c r="T191" s="112">
        <f t="shared" ref="T191:T199" si="46">IF(Q191=0,0,DAYS360(N191,Q191+1))</f>
        <v>0</v>
      </c>
      <c r="U191" s="113"/>
      <c r="V191" s="113"/>
      <c r="W191" s="117"/>
      <c r="X191" s="117"/>
      <c r="Y191" s="117"/>
      <c r="Z191" s="117"/>
      <c r="AA191" s="117"/>
      <c r="AB191" s="111">
        <f t="shared" ref="AB191:AB199" si="47">IF(Z191=0,0,DAYS360(W191,Z191+1))</f>
        <v>0</v>
      </c>
      <c r="AC191" s="111"/>
      <c r="AD191" s="114"/>
      <c r="AE191" s="115"/>
      <c r="AF191" s="116"/>
      <c r="AG191" s="114"/>
      <c r="AH191" s="116"/>
      <c r="AI191" s="111">
        <f t="shared" ref="AI191:AI199" si="48">IF(AG191=0,0,DAYS360(AD191,AG191+1))</f>
        <v>0</v>
      </c>
      <c r="AJ191" s="111"/>
      <c r="AK191" s="166"/>
    </row>
    <row r="192" spans="1:37" ht="11.45" customHeight="1" x14ac:dyDescent="0.2">
      <c r="A192" s="89"/>
      <c r="B192" s="117"/>
      <c r="C192" s="117"/>
      <c r="D192" s="117"/>
      <c r="E192" s="28"/>
      <c r="F192" s="29">
        <f t="shared" si="45"/>
        <v>0</v>
      </c>
      <c r="G192" s="117"/>
      <c r="H192" s="117"/>
      <c r="I192" s="117"/>
      <c r="J192" s="28"/>
      <c r="K192" s="112">
        <f t="shared" ref="K192:K199" si="49">IF(J192=0,0,DAYS360(G192,J192+1))</f>
        <v>0</v>
      </c>
      <c r="L192" s="113"/>
      <c r="M192" s="118"/>
      <c r="N192" s="117"/>
      <c r="O192" s="117"/>
      <c r="P192" s="117"/>
      <c r="Q192" s="114"/>
      <c r="R192" s="115"/>
      <c r="S192" s="116"/>
      <c r="T192" s="112">
        <f t="shared" si="46"/>
        <v>0</v>
      </c>
      <c r="U192" s="113"/>
      <c r="V192" s="113"/>
      <c r="W192" s="114"/>
      <c r="X192" s="115"/>
      <c r="Y192" s="116"/>
      <c r="Z192" s="117"/>
      <c r="AA192" s="117"/>
      <c r="AB192" s="111">
        <f t="shared" si="47"/>
        <v>0</v>
      </c>
      <c r="AC192" s="111"/>
      <c r="AD192" s="114"/>
      <c r="AE192" s="115"/>
      <c r="AF192" s="116"/>
      <c r="AG192" s="117"/>
      <c r="AH192" s="117"/>
      <c r="AI192" s="111">
        <f t="shared" si="48"/>
        <v>0</v>
      </c>
      <c r="AJ192" s="111"/>
      <c r="AK192" s="166"/>
    </row>
    <row r="193" spans="1:37" ht="11.45" customHeight="1" x14ac:dyDescent="0.2">
      <c r="A193" s="89"/>
      <c r="B193" s="117"/>
      <c r="C193" s="117"/>
      <c r="D193" s="117"/>
      <c r="E193" s="28"/>
      <c r="F193" s="29">
        <f t="shared" si="45"/>
        <v>0</v>
      </c>
      <c r="G193" s="117"/>
      <c r="H193" s="117"/>
      <c r="I193" s="117"/>
      <c r="J193" s="28"/>
      <c r="K193" s="112">
        <f t="shared" si="49"/>
        <v>0</v>
      </c>
      <c r="L193" s="113"/>
      <c r="M193" s="118"/>
      <c r="N193" s="117"/>
      <c r="O193" s="117"/>
      <c r="P193" s="117"/>
      <c r="Q193" s="114"/>
      <c r="R193" s="115"/>
      <c r="S193" s="116"/>
      <c r="T193" s="112">
        <f t="shared" si="46"/>
        <v>0</v>
      </c>
      <c r="U193" s="113"/>
      <c r="V193" s="113"/>
      <c r="W193" s="114"/>
      <c r="X193" s="115"/>
      <c r="Y193" s="116"/>
      <c r="Z193" s="117"/>
      <c r="AA193" s="117"/>
      <c r="AB193" s="111">
        <f t="shared" si="47"/>
        <v>0</v>
      </c>
      <c r="AC193" s="111"/>
      <c r="AD193" s="114"/>
      <c r="AE193" s="115"/>
      <c r="AF193" s="116"/>
      <c r="AG193" s="117"/>
      <c r="AH193" s="117"/>
      <c r="AI193" s="111">
        <f t="shared" si="48"/>
        <v>0</v>
      </c>
      <c r="AJ193" s="111"/>
      <c r="AK193" s="166"/>
    </row>
    <row r="194" spans="1:37" ht="11.45" customHeight="1" x14ac:dyDescent="0.2">
      <c r="A194" s="89"/>
      <c r="B194" s="117"/>
      <c r="C194" s="117"/>
      <c r="D194" s="117"/>
      <c r="E194" s="28"/>
      <c r="F194" s="29">
        <f t="shared" si="45"/>
        <v>0</v>
      </c>
      <c r="G194" s="117"/>
      <c r="H194" s="117"/>
      <c r="I194" s="117"/>
      <c r="J194" s="28"/>
      <c r="K194" s="112">
        <f t="shared" si="49"/>
        <v>0</v>
      </c>
      <c r="L194" s="113"/>
      <c r="M194" s="118"/>
      <c r="N194" s="117"/>
      <c r="O194" s="117"/>
      <c r="P194" s="117"/>
      <c r="Q194" s="114"/>
      <c r="R194" s="115"/>
      <c r="S194" s="116"/>
      <c r="T194" s="112">
        <f t="shared" si="46"/>
        <v>0</v>
      </c>
      <c r="U194" s="113"/>
      <c r="V194" s="113"/>
      <c r="W194" s="114"/>
      <c r="X194" s="115"/>
      <c r="Y194" s="116"/>
      <c r="Z194" s="117"/>
      <c r="AA194" s="117"/>
      <c r="AB194" s="111">
        <f t="shared" si="47"/>
        <v>0</v>
      </c>
      <c r="AC194" s="111"/>
      <c r="AD194" s="114"/>
      <c r="AE194" s="115"/>
      <c r="AF194" s="116"/>
      <c r="AG194" s="117"/>
      <c r="AH194" s="117"/>
      <c r="AI194" s="111">
        <f t="shared" si="48"/>
        <v>0</v>
      </c>
      <c r="AJ194" s="111"/>
      <c r="AK194" s="166"/>
    </row>
    <row r="195" spans="1:37" ht="11.45" customHeight="1" x14ac:dyDescent="0.2">
      <c r="A195" s="89"/>
      <c r="B195" s="117"/>
      <c r="C195" s="117"/>
      <c r="D195" s="117"/>
      <c r="E195" s="28"/>
      <c r="F195" s="29">
        <f t="shared" si="45"/>
        <v>0</v>
      </c>
      <c r="G195" s="117"/>
      <c r="H195" s="117"/>
      <c r="I195" s="117"/>
      <c r="J195" s="28"/>
      <c r="K195" s="112">
        <f t="shared" si="49"/>
        <v>0</v>
      </c>
      <c r="L195" s="113"/>
      <c r="M195" s="118"/>
      <c r="N195" s="117"/>
      <c r="O195" s="117"/>
      <c r="P195" s="117"/>
      <c r="Q195" s="114"/>
      <c r="R195" s="115"/>
      <c r="S195" s="116"/>
      <c r="T195" s="112">
        <f t="shared" si="46"/>
        <v>0</v>
      </c>
      <c r="U195" s="113"/>
      <c r="V195" s="113"/>
      <c r="W195" s="114"/>
      <c r="X195" s="115"/>
      <c r="Y195" s="116"/>
      <c r="Z195" s="117"/>
      <c r="AA195" s="117"/>
      <c r="AB195" s="111">
        <f t="shared" si="47"/>
        <v>0</v>
      </c>
      <c r="AC195" s="111"/>
      <c r="AD195" s="114"/>
      <c r="AE195" s="115"/>
      <c r="AF195" s="116"/>
      <c r="AG195" s="117"/>
      <c r="AH195" s="117"/>
      <c r="AI195" s="111">
        <f t="shared" si="48"/>
        <v>0</v>
      </c>
      <c r="AJ195" s="111"/>
      <c r="AK195" s="166"/>
    </row>
    <row r="196" spans="1:37" ht="11.45" customHeight="1" x14ac:dyDescent="0.2">
      <c r="A196" s="89"/>
      <c r="B196" s="117"/>
      <c r="C196" s="117"/>
      <c r="D196" s="117"/>
      <c r="E196" s="28"/>
      <c r="F196" s="29">
        <f t="shared" si="45"/>
        <v>0</v>
      </c>
      <c r="G196" s="117"/>
      <c r="H196" s="117"/>
      <c r="I196" s="117"/>
      <c r="J196" s="28"/>
      <c r="K196" s="112">
        <f t="shared" si="49"/>
        <v>0</v>
      </c>
      <c r="L196" s="113"/>
      <c r="M196" s="118"/>
      <c r="N196" s="117"/>
      <c r="O196" s="117"/>
      <c r="P196" s="117"/>
      <c r="Q196" s="114"/>
      <c r="R196" s="115"/>
      <c r="S196" s="116"/>
      <c r="T196" s="112">
        <f t="shared" si="46"/>
        <v>0</v>
      </c>
      <c r="U196" s="113"/>
      <c r="V196" s="113"/>
      <c r="W196" s="114"/>
      <c r="X196" s="115"/>
      <c r="Y196" s="116"/>
      <c r="Z196" s="117"/>
      <c r="AA196" s="117"/>
      <c r="AB196" s="111">
        <f t="shared" si="47"/>
        <v>0</v>
      </c>
      <c r="AC196" s="111"/>
      <c r="AD196" s="114"/>
      <c r="AE196" s="115"/>
      <c r="AF196" s="116"/>
      <c r="AG196" s="117"/>
      <c r="AH196" s="117"/>
      <c r="AI196" s="111">
        <f t="shared" si="48"/>
        <v>0</v>
      </c>
      <c r="AJ196" s="111"/>
      <c r="AK196" s="166"/>
    </row>
    <row r="197" spans="1:37" ht="11.45" customHeight="1" x14ac:dyDescent="0.2">
      <c r="A197" s="89"/>
      <c r="B197" s="117"/>
      <c r="C197" s="117"/>
      <c r="D197" s="117"/>
      <c r="E197" s="28"/>
      <c r="F197" s="29">
        <f t="shared" si="45"/>
        <v>0</v>
      </c>
      <c r="G197" s="117"/>
      <c r="H197" s="117"/>
      <c r="I197" s="117"/>
      <c r="J197" s="28"/>
      <c r="K197" s="112">
        <f t="shared" si="49"/>
        <v>0</v>
      </c>
      <c r="L197" s="113"/>
      <c r="M197" s="118"/>
      <c r="N197" s="117"/>
      <c r="O197" s="117"/>
      <c r="P197" s="117"/>
      <c r="Q197" s="114"/>
      <c r="R197" s="115"/>
      <c r="S197" s="116"/>
      <c r="T197" s="112">
        <f t="shared" si="46"/>
        <v>0</v>
      </c>
      <c r="U197" s="113"/>
      <c r="V197" s="113"/>
      <c r="W197" s="114"/>
      <c r="X197" s="115"/>
      <c r="Y197" s="116"/>
      <c r="Z197" s="117"/>
      <c r="AA197" s="117"/>
      <c r="AB197" s="111">
        <f t="shared" si="47"/>
        <v>0</v>
      </c>
      <c r="AC197" s="111"/>
      <c r="AD197" s="114"/>
      <c r="AE197" s="115"/>
      <c r="AF197" s="116"/>
      <c r="AG197" s="117"/>
      <c r="AH197" s="117"/>
      <c r="AI197" s="111">
        <f t="shared" si="48"/>
        <v>0</v>
      </c>
      <c r="AJ197" s="111"/>
      <c r="AK197" s="166"/>
    </row>
    <row r="198" spans="1:37" ht="11.45" customHeight="1" x14ac:dyDescent="0.2">
      <c r="A198" s="89"/>
      <c r="B198" s="117"/>
      <c r="C198" s="117"/>
      <c r="D198" s="117"/>
      <c r="E198" s="28"/>
      <c r="F198" s="29">
        <f t="shared" si="45"/>
        <v>0</v>
      </c>
      <c r="G198" s="117"/>
      <c r="H198" s="117"/>
      <c r="I198" s="117"/>
      <c r="J198" s="28"/>
      <c r="K198" s="112">
        <f t="shared" si="49"/>
        <v>0</v>
      </c>
      <c r="L198" s="113"/>
      <c r="M198" s="118"/>
      <c r="N198" s="117"/>
      <c r="O198" s="117"/>
      <c r="P198" s="117"/>
      <c r="Q198" s="114"/>
      <c r="R198" s="115"/>
      <c r="S198" s="116"/>
      <c r="T198" s="112">
        <f t="shared" si="46"/>
        <v>0</v>
      </c>
      <c r="U198" s="113"/>
      <c r="V198" s="113"/>
      <c r="W198" s="114"/>
      <c r="X198" s="115"/>
      <c r="Y198" s="116"/>
      <c r="Z198" s="117"/>
      <c r="AA198" s="117"/>
      <c r="AB198" s="111">
        <f t="shared" si="47"/>
        <v>0</v>
      </c>
      <c r="AC198" s="111"/>
      <c r="AD198" s="114"/>
      <c r="AE198" s="115"/>
      <c r="AF198" s="116"/>
      <c r="AG198" s="117"/>
      <c r="AH198" s="117"/>
      <c r="AI198" s="111">
        <f t="shared" si="48"/>
        <v>0</v>
      </c>
      <c r="AJ198" s="111"/>
      <c r="AK198" s="166"/>
    </row>
    <row r="199" spans="1:37" ht="11.45" customHeight="1" x14ac:dyDescent="0.2">
      <c r="A199" s="89"/>
      <c r="B199" s="117"/>
      <c r="C199" s="117"/>
      <c r="D199" s="117"/>
      <c r="E199" s="28"/>
      <c r="F199" s="29">
        <f t="shared" si="45"/>
        <v>0</v>
      </c>
      <c r="G199" s="117"/>
      <c r="H199" s="117"/>
      <c r="I199" s="117"/>
      <c r="J199" s="28"/>
      <c r="K199" s="112">
        <f t="shared" si="49"/>
        <v>0</v>
      </c>
      <c r="L199" s="113"/>
      <c r="M199" s="118"/>
      <c r="N199" s="117"/>
      <c r="O199" s="117"/>
      <c r="P199" s="117"/>
      <c r="Q199" s="114"/>
      <c r="R199" s="115"/>
      <c r="S199" s="116"/>
      <c r="T199" s="112">
        <f t="shared" si="46"/>
        <v>0</v>
      </c>
      <c r="U199" s="113"/>
      <c r="V199" s="113"/>
      <c r="W199" s="114"/>
      <c r="X199" s="115"/>
      <c r="Y199" s="116"/>
      <c r="Z199" s="117"/>
      <c r="AA199" s="117"/>
      <c r="AB199" s="111">
        <f t="shared" si="47"/>
        <v>0</v>
      </c>
      <c r="AC199" s="111"/>
      <c r="AD199" s="114"/>
      <c r="AE199" s="115"/>
      <c r="AF199" s="116"/>
      <c r="AG199" s="117"/>
      <c r="AH199" s="117"/>
      <c r="AI199" s="111">
        <f t="shared" si="48"/>
        <v>0</v>
      </c>
      <c r="AJ199" s="111"/>
      <c r="AK199" s="166"/>
    </row>
    <row r="200" spans="1:37" ht="11.45" customHeight="1" x14ac:dyDescent="0.2">
      <c r="A200" s="89"/>
      <c r="B200" s="98" t="s">
        <v>56</v>
      </c>
      <c r="C200" s="98"/>
      <c r="D200" s="98"/>
      <c r="E200" s="98"/>
      <c r="F200" s="27">
        <f>INT(SUM(F190:F199)/30)</f>
        <v>0</v>
      </c>
      <c r="G200" s="98" t="s">
        <v>56</v>
      </c>
      <c r="H200" s="98"/>
      <c r="I200" s="98"/>
      <c r="J200" s="98"/>
      <c r="K200" s="99">
        <f>INT(SUM(K190:M199)/30)</f>
        <v>0</v>
      </c>
      <c r="L200" s="100"/>
      <c r="M200" s="101"/>
      <c r="N200" s="98" t="s">
        <v>56</v>
      </c>
      <c r="O200" s="98"/>
      <c r="P200" s="98"/>
      <c r="Q200" s="98"/>
      <c r="R200" s="98"/>
      <c r="S200" s="98"/>
      <c r="T200" s="99">
        <f>INT(SUM(T190:V199)/30)</f>
        <v>0</v>
      </c>
      <c r="U200" s="100"/>
      <c r="V200" s="101"/>
      <c r="W200" s="91" t="s">
        <v>56</v>
      </c>
      <c r="X200" s="92"/>
      <c r="Y200" s="92"/>
      <c r="Z200" s="92"/>
      <c r="AA200" s="93"/>
      <c r="AB200" s="90">
        <f>INT(SUM(AB190:AC199)/30)</f>
        <v>0</v>
      </c>
      <c r="AC200" s="90"/>
      <c r="AD200" s="91" t="s">
        <v>56</v>
      </c>
      <c r="AE200" s="92"/>
      <c r="AF200" s="92"/>
      <c r="AG200" s="92"/>
      <c r="AH200" s="93"/>
      <c r="AI200" s="90">
        <f>INT(SUM(AI190:AJ199)/30)</f>
        <v>0</v>
      </c>
      <c r="AJ200" s="90"/>
      <c r="AK200" s="166"/>
    </row>
    <row r="201" spans="1:37" ht="11.45" customHeight="1" x14ac:dyDescent="0.2">
      <c r="A201" s="89"/>
      <c r="B201" s="98" t="s">
        <v>57</v>
      </c>
      <c r="C201" s="98"/>
      <c r="D201" s="98"/>
      <c r="E201" s="98"/>
      <c r="F201" s="27">
        <f>SUM(F190:F199)-F200*30</f>
        <v>0</v>
      </c>
      <c r="G201" s="98" t="s">
        <v>57</v>
      </c>
      <c r="H201" s="98"/>
      <c r="I201" s="98"/>
      <c r="J201" s="98"/>
      <c r="K201" s="99">
        <f>SUM(K190:M199)-K200*30</f>
        <v>0</v>
      </c>
      <c r="L201" s="100"/>
      <c r="M201" s="101"/>
      <c r="N201" s="98" t="s">
        <v>57</v>
      </c>
      <c r="O201" s="98"/>
      <c r="P201" s="98"/>
      <c r="Q201" s="98"/>
      <c r="R201" s="98"/>
      <c r="S201" s="98"/>
      <c r="T201" s="99">
        <f>SUM(T190:V199)-T200*30</f>
        <v>0</v>
      </c>
      <c r="U201" s="100"/>
      <c r="V201" s="101"/>
      <c r="W201" s="91" t="s">
        <v>57</v>
      </c>
      <c r="X201" s="92"/>
      <c r="Y201" s="92"/>
      <c r="Z201" s="92"/>
      <c r="AA201" s="93"/>
      <c r="AB201" s="90">
        <f>SUM(AB190:AC199)-AB200*30</f>
        <v>0</v>
      </c>
      <c r="AC201" s="90"/>
      <c r="AD201" s="91" t="s">
        <v>57</v>
      </c>
      <c r="AE201" s="92"/>
      <c r="AF201" s="92"/>
      <c r="AG201" s="92"/>
      <c r="AH201" s="93"/>
      <c r="AI201" s="90">
        <f>SUM(AI190:AJ199)-AI200*30</f>
        <v>0</v>
      </c>
      <c r="AJ201" s="90"/>
      <c r="AK201" s="166"/>
    </row>
    <row r="202" spans="1:37" ht="11.45" customHeight="1" x14ac:dyDescent="0.2">
      <c r="A202" s="89"/>
      <c r="B202" s="137" t="s">
        <v>65</v>
      </c>
      <c r="C202" s="137"/>
      <c r="D202" s="137"/>
      <c r="E202" s="137"/>
      <c r="F202" s="33">
        <f>F200*0.05+IF(F201&gt;15,0.05,0)</f>
        <v>0</v>
      </c>
      <c r="G202" s="137" t="s">
        <v>65</v>
      </c>
      <c r="H202" s="137"/>
      <c r="I202" s="137"/>
      <c r="J202" s="137"/>
      <c r="K202" s="138">
        <f>K200*0.05+IF(K201&gt;15,0.05,0)</f>
        <v>0</v>
      </c>
      <c r="L202" s="139"/>
      <c r="M202" s="140"/>
      <c r="N202" s="137" t="s">
        <v>65</v>
      </c>
      <c r="O202" s="137"/>
      <c r="P202" s="137"/>
      <c r="Q202" s="137"/>
      <c r="R202" s="137"/>
      <c r="S202" s="137"/>
      <c r="T202" s="138">
        <f>T200*0.05+IF(T201&gt;15,0.05,0)</f>
        <v>0</v>
      </c>
      <c r="U202" s="139"/>
      <c r="V202" s="140"/>
      <c r="W202" s="127" t="s">
        <v>65</v>
      </c>
      <c r="X202" s="128"/>
      <c r="Y202" s="128"/>
      <c r="Z202" s="128"/>
      <c r="AA202" s="129"/>
      <c r="AB202" s="130">
        <f>AB200*0.05+IF(AB201&gt;15,0.05,0)</f>
        <v>0</v>
      </c>
      <c r="AC202" s="130"/>
      <c r="AD202" s="127" t="s">
        <v>65</v>
      </c>
      <c r="AE202" s="128"/>
      <c r="AF202" s="128"/>
      <c r="AG202" s="128"/>
      <c r="AH202" s="129"/>
      <c r="AI202" s="130">
        <f>AI200*0.05+IF(AI201&gt;15,0.05,0)</f>
        <v>0</v>
      </c>
      <c r="AJ202" s="130"/>
      <c r="AK202" s="166"/>
    </row>
    <row r="203" spans="1:37" ht="11.45" customHeight="1" x14ac:dyDescent="0.2">
      <c r="A203" s="89"/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66"/>
    </row>
    <row r="204" spans="1:37" ht="11.45" customHeight="1" x14ac:dyDescent="0.2">
      <c r="A204" s="89"/>
      <c r="B204" s="133" t="s">
        <v>53</v>
      </c>
      <c r="C204" s="133"/>
      <c r="D204" s="133"/>
      <c r="E204" s="134"/>
      <c r="F204" s="135"/>
      <c r="G204" s="133" t="s">
        <v>53</v>
      </c>
      <c r="H204" s="133"/>
      <c r="I204" s="133"/>
      <c r="J204" s="134"/>
      <c r="K204" s="136"/>
      <c r="L204" s="136"/>
      <c r="M204" s="136"/>
      <c r="N204" s="133" t="s">
        <v>53</v>
      </c>
      <c r="O204" s="133"/>
      <c r="P204" s="133"/>
      <c r="Q204" s="134"/>
      <c r="R204" s="136"/>
      <c r="S204" s="136"/>
      <c r="T204" s="136"/>
      <c r="U204" s="136"/>
      <c r="V204" s="135"/>
      <c r="W204" s="124" t="s">
        <v>53</v>
      </c>
      <c r="X204" s="125"/>
      <c r="Y204" s="126"/>
      <c r="Z204" s="123"/>
      <c r="AA204" s="123"/>
      <c r="AB204" s="123"/>
      <c r="AC204" s="123"/>
      <c r="AD204" s="124" t="s">
        <v>53</v>
      </c>
      <c r="AE204" s="125"/>
      <c r="AF204" s="126"/>
      <c r="AG204" s="123"/>
      <c r="AH204" s="123"/>
      <c r="AI204" s="123"/>
      <c r="AJ204" s="123"/>
      <c r="AK204" s="166"/>
    </row>
    <row r="205" spans="1:37" x14ac:dyDescent="0.2">
      <c r="A205" s="89"/>
      <c r="B205" s="119" t="s">
        <v>54</v>
      </c>
      <c r="C205" s="119"/>
      <c r="D205" s="119"/>
      <c r="E205" s="30" t="s">
        <v>55</v>
      </c>
      <c r="F205" s="11" t="s">
        <v>66</v>
      </c>
      <c r="G205" s="119" t="s">
        <v>54</v>
      </c>
      <c r="H205" s="119"/>
      <c r="I205" s="119"/>
      <c r="J205" s="30" t="s">
        <v>55</v>
      </c>
      <c r="K205" s="120" t="s">
        <v>66</v>
      </c>
      <c r="L205" s="121"/>
      <c r="M205" s="122"/>
      <c r="N205" s="119" t="s">
        <v>54</v>
      </c>
      <c r="O205" s="119"/>
      <c r="P205" s="119"/>
      <c r="Q205" s="120" t="s">
        <v>55</v>
      </c>
      <c r="R205" s="121"/>
      <c r="S205" s="122"/>
      <c r="T205" s="120" t="s">
        <v>66</v>
      </c>
      <c r="U205" s="121"/>
      <c r="V205" s="121"/>
      <c r="W205" s="120" t="s">
        <v>54</v>
      </c>
      <c r="X205" s="121"/>
      <c r="Y205" s="122"/>
      <c r="Z205" s="119" t="s">
        <v>55</v>
      </c>
      <c r="AA205" s="119"/>
      <c r="AB205" s="119" t="s">
        <v>66</v>
      </c>
      <c r="AC205" s="119"/>
      <c r="AD205" s="120" t="s">
        <v>54</v>
      </c>
      <c r="AE205" s="121"/>
      <c r="AF205" s="122"/>
      <c r="AG205" s="119" t="s">
        <v>55</v>
      </c>
      <c r="AH205" s="119"/>
      <c r="AI205" s="119" t="s">
        <v>66</v>
      </c>
      <c r="AJ205" s="119"/>
      <c r="AK205" s="166"/>
    </row>
    <row r="206" spans="1:37" x14ac:dyDescent="0.2">
      <c r="A206" s="89"/>
      <c r="B206" s="117"/>
      <c r="C206" s="117"/>
      <c r="D206" s="117"/>
      <c r="E206" s="28"/>
      <c r="F206" s="29">
        <f>IF(E206=0,0,DAYS360(B206,E206+1))</f>
        <v>0</v>
      </c>
      <c r="G206" s="117"/>
      <c r="H206" s="117"/>
      <c r="I206" s="117"/>
      <c r="J206" s="28"/>
      <c r="K206" s="112">
        <f>IF(J206=0,0,DAYS360(G206,J206+1))</f>
        <v>0</v>
      </c>
      <c r="L206" s="113"/>
      <c r="M206" s="118"/>
      <c r="N206" s="117"/>
      <c r="O206" s="117"/>
      <c r="P206" s="117"/>
      <c r="Q206" s="114"/>
      <c r="R206" s="115"/>
      <c r="S206" s="116"/>
      <c r="T206" s="112">
        <f>IF(Q206=0,0,DAYS360(N206,Q206+1))</f>
        <v>0</v>
      </c>
      <c r="U206" s="113"/>
      <c r="V206" s="113"/>
      <c r="W206" s="114"/>
      <c r="X206" s="115"/>
      <c r="Y206" s="116"/>
      <c r="Z206" s="117"/>
      <c r="AA206" s="117"/>
      <c r="AB206" s="111">
        <f>IF(Z206=0,0,DAYS360(W206,Z206+1))</f>
        <v>0</v>
      </c>
      <c r="AC206" s="111"/>
      <c r="AD206" s="114"/>
      <c r="AE206" s="115"/>
      <c r="AF206" s="116"/>
      <c r="AG206" s="117"/>
      <c r="AH206" s="117"/>
      <c r="AI206" s="111">
        <f>IF(AG206=0,0,DAYS360(AD206,AG206+1))</f>
        <v>0</v>
      </c>
      <c r="AJ206" s="111"/>
      <c r="AK206" s="166"/>
    </row>
    <row r="207" spans="1:37" ht="11.45" customHeight="1" x14ac:dyDescent="0.2">
      <c r="A207" s="89"/>
      <c r="B207" s="117"/>
      <c r="C207" s="117"/>
      <c r="D207" s="117"/>
      <c r="E207" s="28"/>
      <c r="F207" s="29">
        <f t="shared" ref="F207:F215" si="50">IF(E207=0,0,DAYS360(B207,E207+1))</f>
        <v>0</v>
      </c>
      <c r="G207" s="117"/>
      <c r="H207" s="117"/>
      <c r="I207" s="117"/>
      <c r="J207" s="28"/>
      <c r="K207" s="112">
        <f>IF(J207=0,0,DAYS360(G207,J207+1))</f>
        <v>0</v>
      </c>
      <c r="L207" s="113"/>
      <c r="M207" s="118"/>
      <c r="N207" s="117"/>
      <c r="O207" s="117"/>
      <c r="P207" s="117"/>
      <c r="Q207" s="114"/>
      <c r="R207" s="115"/>
      <c r="S207" s="116"/>
      <c r="T207" s="112">
        <f t="shared" ref="T207:T215" si="51">IF(Q207=0,0,DAYS360(N207,Q207+1))</f>
        <v>0</v>
      </c>
      <c r="U207" s="113"/>
      <c r="V207" s="113"/>
      <c r="W207" s="117"/>
      <c r="X207" s="117"/>
      <c r="Y207" s="117"/>
      <c r="Z207" s="117"/>
      <c r="AA207" s="117"/>
      <c r="AB207" s="111">
        <f t="shared" ref="AB207:AB215" si="52">IF(Z207=0,0,DAYS360(W207,Z207+1))</f>
        <v>0</v>
      </c>
      <c r="AC207" s="111"/>
      <c r="AD207" s="114"/>
      <c r="AE207" s="115"/>
      <c r="AF207" s="116"/>
      <c r="AG207" s="114"/>
      <c r="AH207" s="116"/>
      <c r="AI207" s="111">
        <f t="shared" ref="AI207:AI215" si="53">IF(AG207=0,0,DAYS360(AD207,AG207+1))</f>
        <v>0</v>
      </c>
      <c r="AJ207" s="111"/>
      <c r="AK207" s="166"/>
    </row>
    <row r="208" spans="1:37" ht="11.45" customHeight="1" x14ac:dyDescent="0.2">
      <c r="A208" s="89"/>
      <c r="B208" s="117"/>
      <c r="C208" s="117"/>
      <c r="D208" s="117"/>
      <c r="E208" s="28"/>
      <c r="F208" s="29">
        <f t="shared" si="50"/>
        <v>0</v>
      </c>
      <c r="G208" s="117"/>
      <c r="H208" s="117"/>
      <c r="I208" s="117"/>
      <c r="J208" s="28"/>
      <c r="K208" s="112">
        <f t="shared" ref="K208:K215" si="54">IF(J208=0,0,DAYS360(G208,J208+1))</f>
        <v>0</v>
      </c>
      <c r="L208" s="113"/>
      <c r="M208" s="118"/>
      <c r="N208" s="117"/>
      <c r="O208" s="117"/>
      <c r="P208" s="117"/>
      <c r="Q208" s="114"/>
      <c r="R208" s="115"/>
      <c r="S208" s="116"/>
      <c r="T208" s="112">
        <f t="shared" si="51"/>
        <v>0</v>
      </c>
      <c r="U208" s="113"/>
      <c r="V208" s="113"/>
      <c r="W208" s="114"/>
      <c r="X208" s="115"/>
      <c r="Y208" s="116"/>
      <c r="Z208" s="117"/>
      <c r="AA208" s="117"/>
      <c r="AB208" s="111">
        <f t="shared" si="52"/>
        <v>0</v>
      </c>
      <c r="AC208" s="111"/>
      <c r="AD208" s="114"/>
      <c r="AE208" s="115"/>
      <c r="AF208" s="116"/>
      <c r="AG208" s="117"/>
      <c r="AH208" s="117"/>
      <c r="AI208" s="111">
        <f t="shared" si="53"/>
        <v>0</v>
      </c>
      <c r="AJ208" s="111"/>
      <c r="AK208" s="166"/>
    </row>
    <row r="209" spans="1:37" ht="11.45" customHeight="1" x14ac:dyDescent="0.2">
      <c r="A209" s="89"/>
      <c r="B209" s="117"/>
      <c r="C209" s="117"/>
      <c r="D209" s="117"/>
      <c r="E209" s="28"/>
      <c r="F209" s="29">
        <f t="shared" si="50"/>
        <v>0</v>
      </c>
      <c r="G209" s="117"/>
      <c r="H209" s="117"/>
      <c r="I209" s="117"/>
      <c r="J209" s="28"/>
      <c r="K209" s="112">
        <f t="shared" si="54"/>
        <v>0</v>
      </c>
      <c r="L209" s="113"/>
      <c r="M209" s="118"/>
      <c r="N209" s="117"/>
      <c r="O209" s="117"/>
      <c r="P209" s="117"/>
      <c r="Q209" s="114"/>
      <c r="R209" s="115"/>
      <c r="S209" s="116"/>
      <c r="T209" s="112">
        <f t="shared" si="51"/>
        <v>0</v>
      </c>
      <c r="U209" s="113"/>
      <c r="V209" s="113"/>
      <c r="W209" s="114"/>
      <c r="X209" s="115"/>
      <c r="Y209" s="116"/>
      <c r="Z209" s="117"/>
      <c r="AA209" s="117"/>
      <c r="AB209" s="111">
        <f t="shared" si="52"/>
        <v>0</v>
      </c>
      <c r="AC209" s="111"/>
      <c r="AD209" s="114"/>
      <c r="AE209" s="115"/>
      <c r="AF209" s="116"/>
      <c r="AG209" s="117"/>
      <c r="AH209" s="117"/>
      <c r="AI209" s="111">
        <f t="shared" si="53"/>
        <v>0</v>
      </c>
      <c r="AJ209" s="111"/>
      <c r="AK209" s="166"/>
    </row>
    <row r="210" spans="1:37" ht="11.45" customHeight="1" x14ac:dyDescent="0.2">
      <c r="A210" s="89"/>
      <c r="B210" s="117"/>
      <c r="C210" s="117"/>
      <c r="D210" s="117"/>
      <c r="E210" s="28"/>
      <c r="F210" s="29">
        <f t="shared" si="50"/>
        <v>0</v>
      </c>
      <c r="G210" s="117"/>
      <c r="H210" s="117"/>
      <c r="I210" s="117"/>
      <c r="J210" s="28"/>
      <c r="K210" s="112">
        <f t="shared" si="54"/>
        <v>0</v>
      </c>
      <c r="L210" s="113"/>
      <c r="M210" s="118"/>
      <c r="N210" s="117"/>
      <c r="O210" s="117"/>
      <c r="P210" s="117"/>
      <c r="Q210" s="114"/>
      <c r="R210" s="115"/>
      <c r="S210" s="116"/>
      <c r="T210" s="112">
        <f t="shared" si="51"/>
        <v>0</v>
      </c>
      <c r="U210" s="113"/>
      <c r="V210" s="113"/>
      <c r="W210" s="114"/>
      <c r="X210" s="115"/>
      <c r="Y210" s="116"/>
      <c r="Z210" s="117"/>
      <c r="AA210" s="117"/>
      <c r="AB210" s="111">
        <f t="shared" si="52"/>
        <v>0</v>
      </c>
      <c r="AC210" s="111"/>
      <c r="AD210" s="114"/>
      <c r="AE210" s="115"/>
      <c r="AF210" s="116"/>
      <c r="AG210" s="117"/>
      <c r="AH210" s="117"/>
      <c r="AI210" s="111">
        <f t="shared" si="53"/>
        <v>0</v>
      </c>
      <c r="AJ210" s="111"/>
      <c r="AK210" s="166"/>
    </row>
    <row r="211" spans="1:37" ht="11.45" customHeight="1" x14ac:dyDescent="0.2">
      <c r="A211" s="89"/>
      <c r="B211" s="117"/>
      <c r="C211" s="117"/>
      <c r="D211" s="117"/>
      <c r="E211" s="28"/>
      <c r="F211" s="29">
        <f t="shared" si="50"/>
        <v>0</v>
      </c>
      <c r="G211" s="117"/>
      <c r="H211" s="117"/>
      <c r="I211" s="117"/>
      <c r="J211" s="28"/>
      <c r="K211" s="112">
        <f t="shared" si="54"/>
        <v>0</v>
      </c>
      <c r="L211" s="113"/>
      <c r="M211" s="118"/>
      <c r="N211" s="117"/>
      <c r="O211" s="117"/>
      <c r="P211" s="117"/>
      <c r="Q211" s="114"/>
      <c r="R211" s="115"/>
      <c r="S211" s="116"/>
      <c r="T211" s="112">
        <f t="shared" si="51"/>
        <v>0</v>
      </c>
      <c r="U211" s="113"/>
      <c r="V211" s="113"/>
      <c r="W211" s="114"/>
      <c r="X211" s="115"/>
      <c r="Y211" s="116"/>
      <c r="Z211" s="117"/>
      <c r="AA211" s="117"/>
      <c r="AB211" s="111">
        <f t="shared" si="52"/>
        <v>0</v>
      </c>
      <c r="AC211" s="111"/>
      <c r="AD211" s="114"/>
      <c r="AE211" s="115"/>
      <c r="AF211" s="116"/>
      <c r="AG211" s="117"/>
      <c r="AH211" s="117"/>
      <c r="AI211" s="111">
        <f t="shared" si="53"/>
        <v>0</v>
      </c>
      <c r="AJ211" s="111"/>
      <c r="AK211" s="166"/>
    </row>
    <row r="212" spans="1:37" ht="11.45" customHeight="1" x14ac:dyDescent="0.2">
      <c r="A212" s="89"/>
      <c r="B212" s="117"/>
      <c r="C212" s="117"/>
      <c r="D212" s="117"/>
      <c r="E212" s="28"/>
      <c r="F212" s="29">
        <f t="shared" si="50"/>
        <v>0</v>
      </c>
      <c r="G212" s="117"/>
      <c r="H212" s="117"/>
      <c r="I212" s="117"/>
      <c r="J212" s="28"/>
      <c r="K212" s="112">
        <f t="shared" si="54"/>
        <v>0</v>
      </c>
      <c r="L212" s="113"/>
      <c r="M212" s="118"/>
      <c r="N212" s="117"/>
      <c r="O212" s="117"/>
      <c r="P212" s="117"/>
      <c r="Q212" s="114"/>
      <c r="R212" s="115"/>
      <c r="S212" s="116"/>
      <c r="T212" s="112">
        <f t="shared" si="51"/>
        <v>0</v>
      </c>
      <c r="U212" s="113"/>
      <c r="V212" s="113"/>
      <c r="W212" s="114"/>
      <c r="X212" s="115"/>
      <c r="Y212" s="116"/>
      <c r="Z212" s="117"/>
      <c r="AA212" s="117"/>
      <c r="AB212" s="111">
        <f t="shared" si="52"/>
        <v>0</v>
      </c>
      <c r="AC212" s="111"/>
      <c r="AD212" s="114"/>
      <c r="AE212" s="115"/>
      <c r="AF212" s="116"/>
      <c r="AG212" s="117"/>
      <c r="AH212" s="117"/>
      <c r="AI212" s="111">
        <f t="shared" si="53"/>
        <v>0</v>
      </c>
      <c r="AJ212" s="111"/>
      <c r="AK212" s="166"/>
    </row>
    <row r="213" spans="1:37" ht="11.45" customHeight="1" x14ac:dyDescent="0.2">
      <c r="A213" s="89"/>
      <c r="B213" s="117"/>
      <c r="C213" s="117"/>
      <c r="D213" s="117"/>
      <c r="E213" s="28"/>
      <c r="F213" s="29">
        <f t="shared" si="50"/>
        <v>0</v>
      </c>
      <c r="G213" s="117"/>
      <c r="H213" s="117"/>
      <c r="I213" s="117"/>
      <c r="J213" s="28"/>
      <c r="K213" s="112">
        <f t="shared" si="54"/>
        <v>0</v>
      </c>
      <c r="L213" s="113"/>
      <c r="M213" s="118"/>
      <c r="N213" s="117"/>
      <c r="O213" s="117"/>
      <c r="P213" s="117"/>
      <c r="Q213" s="114"/>
      <c r="R213" s="115"/>
      <c r="S213" s="116"/>
      <c r="T213" s="112">
        <f t="shared" si="51"/>
        <v>0</v>
      </c>
      <c r="U213" s="113"/>
      <c r="V213" s="113"/>
      <c r="W213" s="114"/>
      <c r="X213" s="115"/>
      <c r="Y213" s="116"/>
      <c r="Z213" s="117"/>
      <c r="AA213" s="117"/>
      <c r="AB213" s="111">
        <f t="shared" si="52"/>
        <v>0</v>
      </c>
      <c r="AC213" s="111"/>
      <c r="AD213" s="114"/>
      <c r="AE213" s="115"/>
      <c r="AF213" s="116"/>
      <c r="AG213" s="117"/>
      <c r="AH213" s="117"/>
      <c r="AI213" s="111">
        <f t="shared" si="53"/>
        <v>0</v>
      </c>
      <c r="AJ213" s="111"/>
      <c r="AK213" s="166"/>
    </row>
    <row r="214" spans="1:37" ht="11.45" customHeight="1" x14ac:dyDescent="0.2">
      <c r="A214" s="89"/>
      <c r="B214" s="117"/>
      <c r="C214" s="117"/>
      <c r="D214" s="117"/>
      <c r="E214" s="28"/>
      <c r="F214" s="29">
        <f t="shared" si="50"/>
        <v>0</v>
      </c>
      <c r="G214" s="117"/>
      <c r="H214" s="117"/>
      <c r="I214" s="117"/>
      <c r="J214" s="28"/>
      <c r="K214" s="112">
        <f t="shared" si="54"/>
        <v>0</v>
      </c>
      <c r="L214" s="113"/>
      <c r="M214" s="118"/>
      <c r="N214" s="117"/>
      <c r="O214" s="117"/>
      <c r="P214" s="117"/>
      <c r="Q214" s="114"/>
      <c r="R214" s="115"/>
      <c r="S214" s="116"/>
      <c r="T214" s="112">
        <f t="shared" si="51"/>
        <v>0</v>
      </c>
      <c r="U214" s="113"/>
      <c r="V214" s="113"/>
      <c r="W214" s="114"/>
      <c r="X214" s="115"/>
      <c r="Y214" s="116"/>
      <c r="Z214" s="117"/>
      <c r="AA214" s="117"/>
      <c r="AB214" s="111">
        <f t="shared" si="52"/>
        <v>0</v>
      </c>
      <c r="AC214" s="111"/>
      <c r="AD214" s="114"/>
      <c r="AE214" s="115"/>
      <c r="AF214" s="116"/>
      <c r="AG214" s="117"/>
      <c r="AH214" s="117"/>
      <c r="AI214" s="111">
        <f t="shared" si="53"/>
        <v>0</v>
      </c>
      <c r="AJ214" s="111"/>
      <c r="AK214" s="166"/>
    </row>
    <row r="215" spans="1:37" ht="11.45" customHeight="1" x14ac:dyDescent="0.2">
      <c r="A215" s="89"/>
      <c r="B215" s="117"/>
      <c r="C215" s="117"/>
      <c r="D215" s="117"/>
      <c r="E215" s="28"/>
      <c r="F215" s="29">
        <f t="shared" si="50"/>
        <v>0</v>
      </c>
      <c r="G215" s="117"/>
      <c r="H215" s="117"/>
      <c r="I215" s="117"/>
      <c r="J215" s="28"/>
      <c r="K215" s="112">
        <f t="shared" si="54"/>
        <v>0</v>
      </c>
      <c r="L215" s="113"/>
      <c r="M215" s="118"/>
      <c r="N215" s="117"/>
      <c r="O215" s="117"/>
      <c r="P215" s="117"/>
      <c r="Q215" s="114"/>
      <c r="R215" s="115"/>
      <c r="S215" s="116"/>
      <c r="T215" s="112">
        <f t="shared" si="51"/>
        <v>0</v>
      </c>
      <c r="U215" s="113"/>
      <c r="V215" s="113"/>
      <c r="W215" s="114"/>
      <c r="X215" s="115"/>
      <c r="Y215" s="116"/>
      <c r="Z215" s="117"/>
      <c r="AA215" s="117"/>
      <c r="AB215" s="111">
        <f t="shared" si="52"/>
        <v>0</v>
      </c>
      <c r="AC215" s="111"/>
      <c r="AD215" s="114"/>
      <c r="AE215" s="115"/>
      <c r="AF215" s="116"/>
      <c r="AG215" s="117"/>
      <c r="AH215" s="117"/>
      <c r="AI215" s="111">
        <f t="shared" si="53"/>
        <v>0</v>
      </c>
      <c r="AJ215" s="111"/>
      <c r="AK215" s="166"/>
    </row>
    <row r="216" spans="1:37" ht="11.45" customHeight="1" x14ac:dyDescent="0.2">
      <c r="A216" s="89"/>
      <c r="B216" s="98" t="s">
        <v>56</v>
      </c>
      <c r="C216" s="98"/>
      <c r="D216" s="98"/>
      <c r="E216" s="98"/>
      <c r="F216" s="27">
        <f>INT(SUM(F206:F215)/30)</f>
        <v>0</v>
      </c>
      <c r="G216" s="98" t="s">
        <v>56</v>
      </c>
      <c r="H216" s="98"/>
      <c r="I216" s="98"/>
      <c r="J216" s="98"/>
      <c r="K216" s="99">
        <f>INT(SUM(K206:M215)/30)</f>
        <v>0</v>
      </c>
      <c r="L216" s="100"/>
      <c r="M216" s="101"/>
      <c r="N216" s="98" t="s">
        <v>56</v>
      </c>
      <c r="O216" s="98"/>
      <c r="P216" s="98"/>
      <c r="Q216" s="98"/>
      <c r="R216" s="98"/>
      <c r="S216" s="98"/>
      <c r="T216" s="99">
        <f>INT(SUM(T206:V215)/30)</f>
        <v>0</v>
      </c>
      <c r="U216" s="100"/>
      <c r="V216" s="101"/>
      <c r="W216" s="91" t="s">
        <v>56</v>
      </c>
      <c r="X216" s="92"/>
      <c r="Y216" s="92"/>
      <c r="Z216" s="92"/>
      <c r="AA216" s="93"/>
      <c r="AB216" s="90">
        <f>INT(SUM(AB206:AC215)/30)</f>
        <v>0</v>
      </c>
      <c r="AC216" s="90"/>
      <c r="AD216" s="91" t="s">
        <v>56</v>
      </c>
      <c r="AE216" s="92"/>
      <c r="AF216" s="92"/>
      <c r="AG216" s="92"/>
      <c r="AH216" s="93"/>
      <c r="AI216" s="90">
        <f>INT(SUM(AI206:AJ215)/30)</f>
        <v>0</v>
      </c>
      <c r="AJ216" s="90"/>
      <c r="AK216" s="166"/>
    </row>
    <row r="217" spans="1:37" ht="11.45" customHeight="1" x14ac:dyDescent="0.2">
      <c r="A217" s="89"/>
      <c r="B217" s="98" t="s">
        <v>57</v>
      </c>
      <c r="C217" s="98"/>
      <c r="D217" s="98"/>
      <c r="E217" s="98"/>
      <c r="F217" s="27">
        <f>SUM(F206:F215)-F216*30</f>
        <v>0</v>
      </c>
      <c r="G217" s="98" t="s">
        <v>57</v>
      </c>
      <c r="H217" s="98"/>
      <c r="I217" s="98"/>
      <c r="J217" s="98"/>
      <c r="K217" s="99">
        <f>SUM(K206:M215)-K216*30</f>
        <v>0</v>
      </c>
      <c r="L217" s="100"/>
      <c r="M217" s="101"/>
      <c r="N217" s="98" t="s">
        <v>57</v>
      </c>
      <c r="O217" s="98"/>
      <c r="P217" s="98"/>
      <c r="Q217" s="98"/>
      <c r="R217" s="98"/>
      <c r="S217" s="98"/>
      <c r="T217" s="99">
        <f>SUM(T206:V215)-T216*30</f>
        <v>0</v>
      </c>
      <c r="U217" s="100"/>
      <c r="V217" s="101"/>
      <c r="W217" s="91" t="s">
        <v>57</v>
      </c>
      <c r="X217" s="92"/>
      <c r="Y217" s="92"/>
      <c r="Z217" s="92"/>
      <c r="AA217" s="93"/>
      <c r="AB217" s="90">
        <f>SUM(AB206:AC215)-AB216*30</f>
        <v>0</v>
      </c>
      <c r="AC217" s="90"/>
      <c r="AD217" s="91" t="s">
        <v>57</v>
      </c>
      <c r="AE217" s="92"/>
      <c r="AF217" s="92"/>
      <c r="AG217" s="92"/>
      <c r="AH217" s="93"/>
      <c r="AI217" s="90">
        <f>SUM(AI206:AJ215)-AI216*30</f>
        <v>0</v>
      </c>
      <c r="AJ217" s="90"/>
      <c r="AK217" s="166"/>
    </row>
    <row r="218" spans="1:37" ht="11.45" customHeight="1" thickBot="1" x14ac:dyDescent="0.25">
      <c r="A218" s="89"/>
      <c r="B218" s="94" t="s">
        <v>65</v>
      </c>
      <c r="C218" s="94"/>
      <c r="D218" s="94"/>
      <c r="E218" s="94"/>
      <c r="F218" s="32">
        <f>F216*0.05+IF(F217&gt;15,0.05,0)</f>
        <v>0</v>
      </c>
      <c r="G218" s="94" t="s">
        <v>65</v>
      </c>
      <c r="H218" s="94"/>
      <c r="I218" s="94"/>
      <c r="J218" s="94"/>
      <c r="K218" s="95">
        <f>K216*0.05+IF(K217&gt;15,0.05,0)</f>
        <v>0</v>
      </c>
      <c r="L218" s="96"/>
      <c r="M218" s="97"/>
      <c r="N218" s="94" t="s">
        <v>65</v>
      </c>
      <c r="O218" s="94"/>
      <c r="P218" s="94"/>
      <c r="Q218" s="94"/>
      <c r="R218" s="94"/>
      <c r="S218" s="94"/>
      <c r="T218" s="95">
        <f>T216*0.05+IF(T217&gt;15,0.05,0)</f>
        <v>0</v>
      </c>
      <c r="U218" s="96"/>
      <c r="V218" s="97"/>
      <c r="W218" s="78" t="s">
        <v>65</v>
      </c>
      <c r="X218" s="79"/>
      <c r="Y218" s="79"/>
      <c r="Z218" s="79"/>
      <c r="AA218" s="80"/>
      <c r="AB218" s="81">
        <f>AB216*0.05+IF(AB217&gt;15,0.05,0)</f>
        <v>0</v>
      </c>
      <c r="AC218" s="81"/>
      <c r="AD218" s="78" t="s">
        <v>65</v>
      </c>
      <c r="AE218" s="79"/>
      <c r="AF218" s="79"/>
      <c r="AG218" s="79"/>
      <c r="AH218" s="80"/>
      <c r="AI218" s="81">
        <f>AI216*0.05+IF(AI217&gt;15,0.05,0)</f>
        <v>0</v>
      </c>
      <c r="AJ218" s="81"/>
      <c r="AK218" s="166"/>
    </row>
    <row r="219" spans="1:37" ht="11.45" customHeight="1" thickBot="1" x14ac:dyDescent="0.25">
      <c r="A219" s="89"/>
      <c r="B219" s="82" t="s">
        <v>71</v>
      </c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4"/>
      <c r="AH219" s="85">
        <f>SUM(F202,K202,T202,AB202,AI202,F218,K218,T218,AB218,AI218)</f>
        <v>0</v>
      </c>
      <c r="AI219" s="86"/>
      <c r="AJ219" s="87"/>
      <c r="AK219" s="166"/>
    </row>
    <row r="220" spans="1:37" ht="13.15" customHeight="1" x14ac:dyDescent="0.2">
      <c r="A220" s="89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7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166"/>
    </row>
    <row r="221" spans="1:37" ht="13.15" customHeight="1" thickBot="1" x14ac:dyDescent="0.25">
      <c r="R221" s="4"/>
      <c r="S221" s="4"/>
      <c r="T221" s="4"/>
      <c r="U221" s="4"/>
    </row>
    <row r="222" spans="1:37" x14ac:dyDescent="0.2">
      <c r="A222" s="102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4"/>
    </row>
    <row r="223" spans="1:37" x14ac:dyDescent="0.2">
      <c r="A223" s="105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7"/>
    </row>
    <row r="224" spans="1:37" x14ac:dyDescent="0.2">
      <c r="A224" s="105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7"/>
    </row>
    <row r="225" spans="1:37" x14ac:dyDescent="0.2">
      <c r="A225" s="105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7"/>
    </row>
    <row r="226" spans="1:37" x14ac:dyDescent="0.2">
      <c r="A226" s="105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7"/>
    </row>
    <row r="227" spans="1:37" x14ac:dyDescent="0.2">
      <c r="A227" s="1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16"/>
    </row>
    <row r="228" spans="1:37" ht="18" x14ac:dyDescent="0.2">
      <c r="A228" s="108" t="s">
        <v>87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10"/>
    </row>
    <row r="229" spans="1:37" ht="13.5" thickBot="1" x14ac:dyDescent="0.25">
      <c r="A229" s="1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16"/>
    </row>
    <row r="230" spans="1:37" ht="18.75" thickBot="1" x14ac:dyDescent="0.25">
      <c r="A230" s="15"/>
      <c r="B230" s="6"/>
      <c r="C230" s="6"/>
      <c r="D230" s="6"/>
      <c r="E230" s="63" t="s">
        <v>52</v>
      </c>
      <c r="F230" s="64"/>
      <c r="G230" s="64"/>
      <c r="H230" s="64"/>
      <c r="I230" s="64"/>
      <c r="J230" s="65">
        <f>I14</f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7"/>
      <c r="AH230" s="6"/>
      <c r="AI230" s="6"/>
      <c r="AJ230" s="6"/>
      <c r="AK230" s="16"/>
    </row>
    <row r="231" spans="1:37" ht="13.5" thickBot="1" x14ac:dyDescent="0.25">
      <c r="A231" s="1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16"/>
    </row>
    <row r="232" spans="1:37" ht="17.45" customHeight="1" x14ac:dyDescent="0.2">
      <c r="A232" s="15"/>
      <c r="B232" s="6"/>
      <c r="C232" s="6"/>
      <c r="D232" s="6"/>
      <c r="E232" s="6"/>
      <c r="F232" s="6"/>
      <c r="G232" s="6"/>
      <c r="H232" s="6"/>
      <c r="I232" s="6"/>
      <c r="J232" s="68" t="s">
        <v>8</v>
      </c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70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16"/>
    </row>
    <row r="233" spans="1:37" ht="17.45" customHeight="1" x14ac:dyDescent="0.2">
      <c r="A233" s="15"/>
      <c r="B233" s="6"/>
      <c r="C233" s="6"/>
      <c r="D233" s="6"/>
      <c r="E233" s="6"/>
      <c r="F233" s="6"/>
      <c r="G233" s="6"/>
      <c r="H233" s="6"/>
      <c r="I233" s="6"/>
      <c r="J233" s="71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3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16"/>
    </row>
    <row r="234" spans="1:37" ht="13.15" customHeight="1" x14ac:dyDescent="0.2">
      <c r="A234" s="15"/>
      <c r="B234" s="6"/>
      <c r="C234" s="6"/>
      <c r="D234" s="6"/>
      <c r="E234" s="6"/>
      <c r="F234" s="6"/>
      <c r="G234" s="6"/>
      <c r="H234" s="6"/>
      <c r="I234" s="6"/>
      <c r="J234" s="74" t="s">
        <v>58</v>
      </c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 t="s">
        <v>9</v>
      </c>
      <c r="W234" s="76"/>
      <c r="X234" s="76"/>
      <c r="Y234" s="76"/>
      <c r="Z234" s="77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16"/>
    </row>
    <row r="235" spans="1:37" ht="13.9" customHeight="1" x14ac:dyDescent="0.2">
      <c r="A235" s="15"/>
      <c r="B235" s="6"/>
      <c r="C235" s="6"/>
      <c r="D235" s="6"/>
      <c r="E235" s="6"/>
      <c r="F235" s="6"/>
      <c r="G235" s="6"/>
      <c r="H235" s="6"/>
      <c r="I235" s="6"/>
      <c r="J235" s="44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6"/>
    </row>
    <row r="236" spans="1:37" x14ac:dyDescent="0.2">
      <c r="A236" s="15"/>
      <c r="B236" s="6"/>
      <c r="C236" s="6"/>
      <c r="D236" s="6"/>
      <c r="E236" s="6"/>
      <c r="F236" s="6"/>
      <c r="G236" s="6"/>
      <c r="H236" s="6"/>
      <c r="I236" s="6"/>
      <c r="J236" s="55" t="s">
        <v>14</v>
      </c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7">
        <f>O22</f>
        <v>0</v>
      </c>
      <c r="W236" s="57"/>
      <c r="X236" s="57"/>
      <c r="Y236" s="57"/>
      <c r="Z236" s="58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16"/>
    </row>
    <row r="237" spans="1:37" x14ac:dyDescent="0.2">
      <c r="A237" s="15"/>
      <c r="B237" s="6"/>
      <c r="C237" s="6"/>
      <c r="D237" s="6"/>
      <c r="E237" s="6"/>
      <c r="F237" s="6"/>
      <c r="G237" s="6"/>
      <c r="H237" s="6"/>
      <c r="I237" s="6"/>
      <c r="J237" s="55" t="s">
        <v>45</v>
      </c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7">
        <f>AI22</f>
        <v>0</v>
      </c>
      <c r="W237" s="57"/>
      <c r="X237" s="57"/>
      <c r="Y237" s="57"/>
      <c r="Z237" s="58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16"/>
    </row>
    <row r="238" spans="1:37" ht="15.75" x14ac:dyDescent="0.2">
      <c r="A238" s="15"/>
      <c r="B238" s="6"/>
      <c r="C238" s="6"/>
      <c r="D238" s="6"/>
      <c r="E238" s="6"/>
      <c r="F238" s="6"/>
      <c r="G238" s="6"/>
      <c r="H238" s="6"/>
      <c r="I238" s="6"/>
      <c r="J238" s="59" t="s">
        <v>10</v>
      </c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1">
        <f>SUM(V236:Y237)</f>
        <v>0</v>
      </c>
      <c r="W238" s="61"/>
      <c r="X238" s="61"/>
      <c r="Y238" s="61"/>
      <c r="Z238" s="62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16"/>
    </row>
    <row r="239" spans="1:37" x14ac:dyDescent="0.2">
      <c r="A239" s="15"/>
      <c r="B239" s="6"/>
      <c r="C239" s="6"/>
      <c r="D239" s="6"/>
      <c r="E239" s="6"/>
      <c r="F239" s="6"/>
      <c r="G239" s="6"/>
      <c r="H239" s="6"/>
      <c r="I239" s="6"/>
      <c r="J239" s="44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16"/>
    </row>
    <row r="240" spans="1:37" x14ac:dyDescent="0.2">
      <c r="A240" s="15"/>
      <c r="B240" s="6"/>
      <c r="C240" s="6"/>
      <c r="D240" s="6"/>
      <c r="E240" s="6"/>
      <c r="F240" s="6"/>
      <c r="G240" s="6"/>
      <c r="H240" s="6"/>
      <c r="I240" s="6"/>
      <c r="J240" s="55" t="s">
        <v>80</v>
      </c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7">
        <f>AH59</f>
        <v>0</v>
      </c>
      <c r="W240" s="57"/>
      <c r="X240" s="57"/>
      <c r="Y240" s="57"/>
      <c r="Z240" s="58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16"/>
    </row>
    <row r="241" spans="1:37" x14ac:dyDescent="0.2">
      <c r="A241" s="15"/>
      <c r="B241" s="6"/>
      <c r="C241" s="6"/>
      <c r="D241" s="6"/>
      <c r="E241" s="6"/>
      <c r="F241" s="6"/>
      <c r="G241" s="6"/>
      <c r="H241" s="6"/>
      <c r="I241" s="6"/>
      <c r="J241" s="55" t="s">
        <v>73</v>
      </c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7">
        <f>AH95</f>
        <v>0</v>
      </c>
      <c r="W241" s="57"/>
      <c r="X241" s="57"/>
      <c r="Y241" s="57"/>
      <c r="Z241" s="58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16"/>
    </row>
    <row r="242" spans="1:37" x14ac:dyDescent="0.2">
      <c r="A242" s="15"/>
      <c r="B242" s="6"/>
      <c r="C242" s="6"/>
      <c r="D242" s="6"/>
      <c r="E242" s="6"/>
      <c r="F242" s="6"/>
      <c r="G242" s="6"/>
      <c r="H242" s="6"/>
      <c r="I242" s="6"/>
      <c r="J242" s="55" t="s">
        <v>69</v>
      </c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7">
        <f>AH147</f>
        <v>0</v>
      </c>
      <c r="W242" s="57"/>
      <c r="X242" s="57"/>
      <c r="Y242" s="57"/>
      <c r="Z242" s="58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16"/>
    </row>
    <row r="243" spans="1:37" x14ac:dyDescent="0.2">
      <c r="A243" s="15"/>
      <c r="B243" s="6"/>
      <c r="C243" s="6"/>
      <c r="D243" s="6"/>
      <c r="E243" s="6"/>
      <c r="F243" s="6"/>
      <c r="G243" s="6"/>
      <c r="H243" s="6"/>
      <c r="I243" s="6"/>
      <c r="J243" s="55" t="s">
        <v>69</v>
      </c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7">
        <f>AH183</f>
        <v>0</v>
      </c>
      <c r="W243" s="57"/>
      <c r="X243" s="57"/>
      <c r="Y243" s="57"/>
      <c r="Z243" s="58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16"/>
    </row>
    <row r="244" spans="1:37" x14ac:dyDescent="0.2">
      <c r="A244" s="15"/>
      <c r="B244" s="6"/>
      <c r="C244" s="6"/>
      <c r="D244" s="6"/>
      <c r="E244" s="6"/>
      <c r="F244" s="6"/>
      <c r="G244" s="6"/>
      <c r="H244" s="6"/>
      <c r="I244" s="6"/>
      <c r="J244" s="55" t="s">
        <v>71</v>
      </c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7">
        <f>AH219</f>
        <v>0</v>
      </c>
      <c r="W244" s="57"/>
      <c r="X244" s="57"/>
      <c r="Y244" s="57"/>
      <c r="Z244" s="58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16"/>
    </row>
    <row r="245" spans="1:37" ht="15.75" x14ac:dyDescent="0.2">
      <c r="A245" s="15"/>
      <c r="B245" s="6"/>
      <c r="C245" s="6"/>
      <c r="D245" s="6"/>
      <c r="E245" s="6"/>
      <c r="F245" s="6"/>
      <c r="G245" s="6"/>
      <c r="H245" s="6"/>
      <c r="I245" s="6"/>
      <c r="J245" s="59" t="s">
        <v>11</v>
      </c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1">
        <f>SUM(V240:Z244)</f>
        <v>0</v>
      </c>
      <c r="W245" s="61"/>
      <c r="X245" s="61"/>
      <c r="Y245" s="61"/>
      <c r="Z245" s="62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16"/>
    </row>
    <row r="246" spans="1:37" ht="13.15" customHeight="1" x14ac:dyDescent="0.2">
      <c r="A246" s="15"/>
      <c r="B246" s="6"/>
      <c r="C246" s="6"/>
      <c r="D246" s="6"/>
      <c r="E246" s="6"/>
      <c r="F246" s="6"/>
      <c r="G246" s="6"/>
      <c r="H246" s="6"/>
      <c r="I246" s="6"/>
      <c r="J246" s="44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16"/>
    </row>
    <row r="247" spans="1:37" ht="23.45" customHeight="1" x14ac:dyDescent="0.2">
      <c r="A247" s="15"/>
      <c r="B247" s="6"/>
      <c r="C247" s="6"/>
      <c r="D247" s="6"/>
      <c r="E247" s="6"/>
      <c r="F247" s="6"/>
      <c r="G247" s="6"/>
      <c r="H247" s="6"/>
      <c r="I247" s="6"/>
      <c r="J247" s="47" t="s">
        <v>12</v>
      </c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51">
        <f>SUM(V238,V245)</f>
        <v>0</v>
      </c>
      <c r="W247" s="51"/>
      <c r="X247" s="51"/>
      <c r="Y247" s="51"/>
      <c r="Z247" s="52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16"/>
    </row>
    <row r="248" spans="1:37" ht="13.15" customHeight="1" thickBot="1" x14ac:dyDescent="0.25">
      <c r="A248" s="15"/>
      <c r="B248" s="6"/>
      <c r="C248" s="6"/>
      <c r="D248" s="6"/>
      <c r="E248" s="6"/>
      <c r="F248" s="6"/>
      <c r="G248" s="6"/>
      <c r="H248" s="6"/>
      <c r="I248" s="6"/>
      <c r="J248" s="49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3"/>
      <c r="X248" s="53"/>
      <c r="Y248" s="53"/>
      <c r="Z248" s="54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16"/>
    </row>
    <row r="249" spans="1:37" x14ac:dyDescent="0.2">
      <c r="A249" s="1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20"/>
      <c r="S249" s="20"/>
      <c r="T249" s="20"/>
      <c r="U249" s="20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16"/>
    </row>
    <row r="250" spans="1:37" ht="13.5" thickBot="1" x14ac:dyDescent="0.25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21"/>
      <c r="S250" s="21"/>
      <c r="T250" s="21"/>
      <c r="U250" s="21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43" t="s">
        <v>116</v>
      </c>
      <c r="AH250" s="42" t="s">
        <v>117</v>
      </c>
      <c r="AI250" s="18"/>
      <c r="AJ250" s="18"/>
      <c r="AK250" s="19"/>
    </row>
  </sheetData>
  <sheetProtection algorithmName="SHA-512" hashValue="EgzXwMUyJL+3CG9g2F7kF16OqeeS81RvzoOvgP9gLgTXPpE/RvrUjynKjMFlIy5Sbde83Vwg44ZLw4tvpv4K0w==" saltValue="DengzNqrajHq4X93Lx2oVA==" spinCount="100000" sheet="1" objects="1" scenarios="1" selectLockedCells="1"/>
  <mergeCells count="1975">
    <mergeCell ref="B130:E130"/>
    <mergeCell ref="G130:J130"/>
    <mergeCell ref="K130:M130"/>
    <mergeCell ref="N130:S130"/>
    <mergeCell ref="T130:V130"/>
    <mergeCell ref="W130:AA130"/>
    <mergeCell ref="AB130:AC130"/>
    <mergeCell ref="AD130:AH130"/>
    <mergeCell ref="AI130:AJ130"/>
    <mergeCell ref="B128:E128"/>
    <mergeCell ref="G128:J128"/>
    <mergeCell ref="K128:M128"/>
    <mergeCell ref="N128:S128"/>
    <mergeCell ref="T128:V128"/>
    <mergeCell ref="W128:AA128"/>
    <mergeCell ref="AB128:AC128"/>
    <mergeCell ref="AD128:AH128"/>
    <mergeCell ref="AI128:AJ128"/>
    <mergeCell ref="B129:E129"/>
    <mergeCell ref="G129:J129"/>
    <mergeCell ref="K129:M129"/>
    <mergeCell ref="N129:S129"/>
    <mergeCell ref="T129:V129"/>
    <mergeCell ref="W129:AA129"/>
    <mergeCell ref="AB129:AC129"/>
    <mergeCell ref="AD129:AH129"/>
    <mergeCell ref="AI129:AJ129"/>
    <mergeCell ref="B126:D126"/>
    <mergeCell ref="G126:I126"/>
    <mergeCell ref="K126:M126"/>
    <mergeCell ref="N126:P126"/>
    <mergeCell ref="Q126:S126"/>
    <mergeCell ref="T126:V126"/>
    <mergeCell ref="W126:Y126"/>
    <mergeCell ref="Z126:AA126"/>
    <mergeCell ref="AB126:AC126"/>
    <mergeCell ref="AD126:AF126"/>
    <mergeCell ref="AG126:AH126"/>
    <mergeCell ref="AI126:AJ126"/>
    <mergeCell ref="B127:D127"/>
    <mergeCell ref="G127:I127"/>
    <mergeCell ref="K127:M127"/>
    <mergeCell ref="N127:P127"/>
    <mergeCell ref="Q127:S127"/>
    <mergeCell ref="T127:V127"/>
    <mergeCell ref="W127:Y127"/>
    <mergeCell ref="Z127:AA127"/>
    <mergeCell ref="AB127:AC127"/>
    <mergeCell ref="AD127:AF127"/>
    <mergeCell ref="AG127:AH127"/>
    <mergeCell ref="AI127:AJ127"/>
    <mergeCell ref="B124:D124"/>
    <mergeCell ref="G124:I124"/>
    <mergeCell ref="K124:M124"/>
    <mergeCell ref="N124:P124"/>
    <mergeCell ref="Q124:S124"/>
    <mergeCell ref="T124:V124"/>
    <mergeCell ref="W124:Y124"/>
    <mergeCell ref="Z124:AA124"/>
    <mergeCell ref="AB124:AC124"/>
    <mergeCell ref="AD124:AF124"/>
    <mergeCell ref="AG124:AH124"/>
    <mergeCell ref="AI124:AJ124"/>
    <mergeCell ref="B125:D125"/>
    <mergeCell ref="G125:I125"/>
    <mergeCell ref="K125:M125"/>
    <mergeCell ref="N125:P125"/>
    <mergeCell ref="Q125:S125"/>
    <mergeCell ref="T125:V125"/>
    <mergeCell ref="W125:Y125"/>
    <mergeCell ref="Z125:AA125"/>
    <mergeCell ref="AB125:AC125"/>
    <mergeCell ref="AD125:AF125"/>
    <mergeCell ref="AG125:AH125"/>
    <mergeCell ref="AI125:AJ125"/>
    <mergeCell ref="B122:D122"/>
    <mergeCell ref="G122:I122"/>
    <mergeCell ref="K122:M122"/>
    <mergeCell ref="N122:P122"/>
    <mergeCell ref="Q122:S122"/>
    <mergeCell ref="T122:V122"/>
    <mergeCell ref="W122:Y122"/>
    <mergeCell ref="Z122:AA122"/>
    <mergeCell ref="AB122:AC122"/>
    <mergeCell ref="AD122:AF122"/>
    <mergeCell ref="AG122:AH122"/>
    <mergeCell ref="AI122:AJ122"/>
    <mergeCell ref="B123:D123"/>
    <mergeCell ref="G123:I123"/>
    <mergeCell ref="K123:M123"/>
    <mergeCell ref="N123:P123"/>
    <mergeCell ref="Q123:S123"/>
    <mergeCell ref="T123:V123"/>
    <mergeCell ref="W123:Y123"/>
    <mergeCell ref="Z123:AA123"/>
    <mergeCell ref="AB123:AC123"/>
    <mergeCell ref="AD123:AF123"/>
    <mergeCell ref="AG123:AH123"/>
    <mergeCell ref="AI123:AJ123"/>
    <mergeCell ref="B120:D120"/>
    <mergeCell ref="G120:I120"/>
    <mergeCell ref="K120:M120"/>
    <mergeCell ref="N120:P120"/>
    <mergeCell ref="Q120:S120"/>
    <mergeCell ref="T120:V120"/>
    <mergeCell ref="W120:Y120"/>
    <mergeCell ref="Z120:AA120"/>
    <mergeCell ref="AB120:AC120"/>
    <mergeCell ref="AD120:AF120"/>
    <mergeCell ref="AG120:AH120"/>
    <mergeCell ref="AI120:AJ120"/>
    <mergeCell ref="B121:D121"/>
    <mergeCell ref="G121:I121"/>
    <mergeCell ref="K121:M121"/>
    <mergeCell ref="N121:P121"/>
    <mergeCell ref="Q121:S121"/>
    <mergeCell ref="T121:V121"/>
    <mergeCell ref="W121:Y121"/>
    <mergeCell ref="Z121:AA121"/>
    <mergeCell ref="AB121:AC121"/>
    <mergeCell ref="AD121:AF121"/>
    <mergeCell ref="AG121:AH121"/>
    <mergeCell ref="AI121:AJ121"/>
    <mergeCell ref="B118:D118"/>
    <mergeCell ref="G118:I118"/>
    <mergeCell ref="K118:M118"/>
    <mergeCell ref="N118:P118"/>
    <mergeCell ref="Q118:S118"/>
    <mergeCell ref="T118:V118"/>
    <mergeCell ref="W118:Y118"/>
    <mergeCell ref="Z118:AA118"/>
    <mergeCell ref="AB118:AC118"/>
    <mergeCell ref="AD118:AF118"/>
    <mergeCell ref="AG118:AH118"/>
    <mergeCell ref="AI118:AJ118"/>
    <mergeCell ref="B119:D119"/>
    <mergeCell ref="G119:I119"/>
    <mergeCell ref="K119:M119"/>
    <mergeCell ref="N119:P119"/>
    <mergeCell ref="Q119:S119"/>
    <mergeCell ref="T119:V119"/>
    <mergeCell ref="W119:Y119"/>
    <mergeCell ref="Z119:AA119"/>
    <mergeCell ref="AB119:AC119"/>
    <mergeCell ref="AD119:AF119"/>
    <mergeCell ref="AG119:AH119"/>
    <mergeCell ref="AI119:AJ119"/>
    <mergeCell ref="B8:AJ8"/>
    <mergeCell ref="B9:C9"/>
    <mergeCell ref="D9:AJ9"/>
    <mergeCell ref="B10:C10"/>
    <mergeCell ref="D10:AJ10"/>
    <mergeCell ref="B11:C11"/>
    <mergeCell ref="D11:E11"/>
    <mergeCell ref="F11:AJ11"/>
    <mergeCell ref="B12:C12"/>
    <mergeCell ref="D12:E12"/>
    <mergeCell ref="F12:AJ12"/>
    <mergeCell ref="B13:AJ13"/>
    <mergeCell ref="B14:H14"/>
    <mergeCell ref="I14:AJ14"/>
    <mergeCell ref="B15:AJ15"/>
    <mergeCell ref="B115:AJ115"/>
    <mergeCell ref="B116:D116"/>
    <mergeCell ref="E116:F116"/>
    <mergeCell ref="G116:I116"/>
    <mergeCell ref="J116:M116"/>
    <mergeCell ref="N116:P116"/>
    <mergeCell ref="Q116:V116"/>
    <mergeCell ref="W116:Y116"/>
    <mergeCell ref="Z116:AC116"/>
    <mergeCell ref="AD116:AF116"/>
    <mergeCell ref="AG116:AJ116"/>
    <mergeCell ref="B16:AJ16"/>
    <mergeCell ref="B17:P17"/>
    <mergeCell ref="Q17:Q22"/>
    <mergeCell ref="R17:AJ17"/>
    <mergeCell ref="B18:I18"/>
    <mergeCell ref="J18:N18"/>
    <mergeCell ref="O18:P18"/>
    <mergeCell ref="R18:AF18"/>
    <mergeCell ref="AG18:AH18"/>
    <mergeCell ref="AI18:AJ18"/>
    <mergeCell ref="A1:AK5"/>
    <mergeCell ref="A6:A220"/>
    <mergeCell ref="B6:AJ6"/>
    <mergeCell ref="AK6:AK220"/>
    <mergeCell ref="B7:AJ7"/>
    <mergeCell ref="B25:AJ25"/>
    <mergeCell ref="B26:AJ26"/>
    <mergeCell ref="B27:AJ27"/>
    <mergeCell ref="B28:D28"/>
    <mergeCell ref="E28:F28"/>
    <mergeCell ref="G28:I28"/>
    <mergeCell ref="B22:N22"/>
    <mergeCell ref="O22:P22"/>
    <mergeCell ref="R22:AH22"/>
    <mergeCell ref="AI22:AJ22"/>
    <mergeCell ref="B23:AJ23"/>
    <mergeCell ref="B24:AJ24"/>
    <mergeCell ref="AG19:AH19"/>
    <mergeCell ref="AI19:AJ19"/>
    <mergeCell ref="R20:AF20"/>
    <mergeCell ref="AG20:AH20"/>
    <mergeCell ref="AI20:AJ20"/>
    <mergeCell ref="R21:AG21"/>
    <mergeCell ref="AI21:AJ21"/>
    <mergeCell ref="B19:I21"/>
    <mergeCell ref="J19:K21"/>
    <mergeCell ref="L19:L21"/>
    <mergeCell ref="M19:N21"/>
    <mergeCell ref="O19:P21"/>
    <mergeCell ref="R19:AF19"/>
    <mergeCell ref="Z29:AA29"/>
    <mergeCell ref="AB29:AC29"/>
    <mergeCell ref="AD29:AF29"/>
    <mergeCell ref="AG29:AH29"/>
    <mergeCell ref="AI29:AJ29"/>
    <mergeCell ref="B30:D30"/>
    <mergeCell ref="G30:I30"/>
    <mergeCell ref="K30:M30"/>
    <mergeCell ref="N30:P30"/>
    <mergeCell ref="Q30:S30"/>
    <mergeCell ref="Z28:AC28"/>
    <mergeCell ref="AD28:AF28"/>
    <mergeCell ref="AG28:AJ28"/>
    <mergeCell ref="B29:D29"/>
    <mergeCell ref="G29:I29"/>
    <mergeCell ref="K29:M29"/>
    <mergeCell ref="N29:P29"/>
    <mergeCell ref="Q29:S29"/>
    <mergeCell ref="T29:V29"/>
    <mergeCell ref="W29:Y29"/>
    <mergeCell ref="J28:M28"/>
    <mergeCell ref="N28:P28"/>
    <mergeCell ref="Q28:V28"/>
    <mergeCell ref="W28:Y28"/>
    <mergeCell ref="AD31:AF31"/>
    <mergeCell ref="AG31:AH31"/>
    <mergeCell ref="AI31:AJ31"/>
    <mergeCell ref="B32:D32"/>
    <mergeCell ref="G32:I32"/>
    <mergeCell ref="K32:M32"/>
    <mergeCell ref="N32:P32"/>
    <mergeCell ref="Q32:S32"/>
    <mergeCell ref="T32:V32"/>
    <mergeCell ref="W32:Y32"/>
    <mergeCell ref="AI30:AJ30"/>
    <mergeCell ref="B31:D31"/>
    <mergeCell ref="G31:I31"/>
    <mergeCell ref="K31:M31"/>
    <mergeCell ref="N31:P31"/>
    <mergeCell ref="Q31:S31"/>
    <mergeCell ref="T31:V31"/>
    <mergeCell ref="W31:Y31"/>
    <mergeCell ref="Z31:AA31"/>
    <mergeCell ref="AB31:AC31"/>
    <mergeCell ref="T30:V30"/>
    <mergeCell ref="W30:Y30"/>
    <mergeCell ref="Z30:AA30"/>
    <mergeCell ref="AB30:AC30"/>
    <mergeCell ref="AD30:AF30"/>
    <mergeCell ref="AG30:AH30"/>
    <mergeCell ref="AI33:AJ33"/>
    <mergeCell ref="B34:D34"/>
    <mergeCell ref="G34:I34"/>
    <mergeCell ref="K34:M34"/>
    <mergeCell ref="N34:P34"/>
    <mergeCell ref="Q34:S34"/>
    <mergeCell ref="T34:V34"/>
    <mergeCell ref="W34:Y34"/>
    <mergeCell ref="Z34:AA34"/>
    <mergeCell ref="AB34:AC34"/>
    <mergeCell ref="T33:V33"/>
    <mergeCell ref="W33:Y33"/>
    <mergeCell ref="Z33:AA33"/>
    <mergeCell ref="AB33:AC33"/>
    <mergeCell ref="AD33:AF33"/>
    <mergeCell ref="AG33:AH33"/>
    <mergeCell ref="Z32:AA32"/>
    <mergeCell ref="AB32:AC32"/>
    <mergeCell ref="AD32:AF32"/>
    <mergeCell ref="AG32:AH32"/>
    <mergeCell ref="AI32:AJ32"/>
    <mergeCell ref="B33:D33"/>
    <mergeCell ref="G33:I33"/>
    <mergeCell ref="K33:M33"/>
    <mergeCell ref="N33:P33"/>
    <mergeCell ref="Q33:S33"/>
    <mergeCell ref="Z35:AA35"/>
    <mergeCell ref="AB35:AC35"/>
    <mergeCell ref="AD35:AF35"/>
    <mergeCell ref="AG35:AH35"/>
    <mergeCell ref="AI35:AJ35"/>
    <mergeCell ref="B36:D36"/>
    <mergeCell ref="G36:I36"/>
    <mergeCell ref="K36:M36"/>
    <mergeCell ref="N36:P36"/>
    <mergeCell ref="Q36:S36"/>
    <mergeCell ref="AD34:AF34"/>
    <mergeCell ref="AG34:AH34"/>
    <mergeCell ref="AI34:AJ34"/>
    <mergeCell ref="B35:D35"/>
    <mergeCell ref="G35:I35"/>
    <mergeCell ref="K35:M35"/>
    <mergeCell ref="N35:P35"/>
    <mergeCell ref="Q35:S35"/>
    <mergeCell ref="T35:V35"/>
    <mergeCell ref="W35:Y35"/>
    <mergeCell ref="AD37:AF37"/>
    <mergeCell ref="AG37:AH37"/>
    <mergeCell ref="AI37:AJ37"/>
    <mergeCell ref="B38:D38"/>
    <mergeCell ref="G38:I38"/>
    <mergeCell ref="K38:M38"/>
    <mergeCell ref="N38:P38"/>
    <mergeCell ref="Q38:S38"/>
    <mergeCell ref="T38:V38"/>
    <mergeCell ref="W38:Y38"/>
    <mergeCell ref="AI36:AJ36"/>
    <mergeCell ref="B37:D37"/>
    <mergeCell ref="G37:I37"/>
    <mergeCell ref="K37:M37"/>
    <mergeCell ref="N37:P37"/>
    <mergeCell ref="Q37:S37"/>
    <mergeCell ref="T37:V37"/>
    <mergeCell ref="W37:Y37"/>
    <mergeCell ref="Z37:AA37"/>
    <mergeCell ref="AB37:AC37"/>
    <mergeCell ref="T36:V36"/>
    <mergeCell ref="W36:Y36"/>
    <mergeCell ref="Z36:AA36"/>
    <mergeCell ref="AB36:AC36"/>
    <mergeCell ref="AD36:AF36"/>
    <mergeCell ref="AG36:AH36"/>
    <mergeCell ref="AI39:AJ39"/>
    <mergeCell ref="B40:E40"/>
    <mergeCell ref="G40:J40"/>
    <mergeCell ref="K40:M40"/>
    <mergeCell ref="N40:S40"/>
    <mergeCell ref="T40:V40"/>
    <mergeCell ref="W40:AA40"/>
    <mergeCell ref="AB40:AC40"/>
    <mergeCell ref="AD40:AH40"/>
    <mergeCell ref="AI40:AJ40"/>
    <mergeCell ref="T39:V39"/>
    <mergeCell ref="W39:Y39"/>
    <mergeCell ref="Z39:AA39"/>
    <mergeCell ref="AB39:AC39"/>
    <mergeCell ref="AD39:AF39"/>
    <mergeCell ref="AG39:AH39"/>
    <mergeCell ref="Z38:AA38"/>
    <mergeCell ref="AB38:AC38"/>
    <mergeCell ref="AD38:AF38"/>
    <mergeCell ref="AG38:AH38"/>
    <mergeCell ref="AI38:AJ38"/>
    <mergeCell ref="B39:D39"/>
    <mergeCell ref="G39:I39"/>
    <mergeCell ref="K39:M39"/>
    <mergeCell ref="N39:P39"/>
    <mergeCell ref="Q39:S39"/>
    <mergeCell ref="AD42:AH42"/>
    <mergeCell ref="AI42:AJ42"/>
    <mergeCell ref="B43:AJ43"/>
    <mergeCell ref="B44:D44"/>
    <mergeCell ref="E44:F44"/>
    <mergeCell ref="G44:I44"/>
    <mergeCell ref="J44:M44"/>
    <mergeCell ref="N44:P44"/>
    <mergeCell ref="Q44:V44"/>
    <mergeCell ref="W44:Y44"/>
    <mergeCell ref="AB41:AC41"/>
    <mergeCell ref="AD41:AH41"/>
    <mergeCell ref="AI41:AJ41"/>
    <mergeCell ref="B42:E42"/>
    <mergeCell ref="G42:J42"/>
    <mergeCell ref="K42:M42"/>
    <mergeCell ref="N42:S42"/>
    <mergeCell ref="T42:V42"/>
    <mergeCell ref="W42:AA42"/>
    <mergeCell ref="AB42:AC42"/>
    <mergeCell ref="B41:E41"/>
    <mergeCell ref="G41:J41"/>
    <mergeCell ref="K41:M41"/>
    <mergeCell ref="N41:S41"/>
    <mergeCell ref="T41:V41"/>
    <mergeCell ref="W41:AA41"/>
    <mergeCell ref="Z45:AA45"/>
    <mergeCell ref="AB45:AC45"/>
    <mergeCell ref="AD45:AF45"/>
    <mergeCell ref="AG45:AH45"/>
    <mergeCell ref="AI45:AJ45"/>
    <mergeCell ref="B46:D46"/>
    <mergeCell ref="G46:I46"/>
    <mergeCell ref="K46:M46"/>
    <mergeCell ref="N46:P46"/>
    <mergeCell ref="Q46:S46"/>
    <mergeCell ref="Z44:AC44"/>
    <mergeCell ref="AD44:AF44"/>
    <mergeCell ref="AG44:AJ44"/>
    <mergeCell ref="B45:D45"/>
    <mergeCell ref="G45:I45"/>
    <mergeCell ref="K45:M45"/>
    <mergeCell ref="N45:P45"/>
    <mergeCell ref="Q45:S45"/>
    <mergeCell ref="T45:V45"/>
    <mergeCell ref="W45:Y45"/>
    <mergeCell ref="AD47:AF47"/>
    <mergeCell ref="AG47:AH47"/>
    <mergeCell ref="AI47:AJ47"/>
    <mergeCell ref="B48:D48"/>
    <mergeCell ref="G48:I48"/>
    <mergeCell ref="K48:M48"/>
    <mergeCell ref="N48:P48"/>
    <mergeCell ref="Q48:S48"/>
    <mergeCell ref="T48:V48"/>
    <mergeCell ref="W48:Y48"/>
    <mergeCell ref="AI46:AJ46"/>
    <mergeCell ref="B47:D47"/>
    <mergeCell ref="G47:I47"/>
    <mergeCell ref="K47:M47"/>
    <mergeCell ref="N47:P47"/>
    <mergeCell ref="Q47:S47"/>
    <mergeCell ref="T47:V47"/>
    <mergeCell ref="W47:Y47"/>
    <mergeCell ref="Z47:AA47"/>
    <mergeCell ref="AB47:AC47"/>
    <mergeCell ref="T46:V46"/>
    <mergeCell ref="W46:Y46"/>
    <mergeCell ref="Z46:AA46"/>
    <mergeCell ref="AB46:AC46"/>
    <mergeCell ref="AD46:AF46"/>
    <mergeCell ref="AG46:AH46"/>
    <mergeCell ref="AI49:AJ49"/>
    <mergeCell ref="B50:D50"/>
    <mergeCell ref="G50:I50"/>
    <mergeCell ref="K50:M50"/>
    <mergeCell ref="N50:P50"/>
    <mergeCell ref="Q50:S50"/>
    <mergeCell ref="T50:V50"/>
    <mergeCell ref="W50:Y50"/>
    <mergeCell ref="Z50:AA50"/>
    <mergeCell ref="AB50:AC50"/>
    <mergeCell ref="T49:V49"/>
    <mergeCell ref="W49:Y49"/>
    <mergeCell ref="Z49:AA49"/>
    <mergeCell ref="AB49:AC49"/>
    <mergeCell ref="AD49:AF49"/>
    <mergeCell ref="AG49:AH49"/>
    <mergeCell ref="Z48:AA48"/>
    <mergeCell ref="AB48:AC48"/>
    <mergeCell ref="AD48:AF48"/>
    <mergeCell ref="AG48:AH48"/>
    <mergeCell ref="AI48:AJ48"/>
    <mergeCell ref="B49:D49"/>
    <mergeCell ref="G49:I49"/>
    <mergeCell ref="K49:M49"/>
    <mergeCell ref="N49:P49"/>
    <mergeCell ref="Q49:S49"/>
    <mergeCell ref="Z51:AA51"/>
    <mergeCell ref="AB51:AC51"/>
    <mergeCell ref="AD51:AF51"/>
    <mergeCell ref="AG51:AH51"/>
    <mergeCell ref="AI51:AJ51"/>
    <mergeCell ref="B52:D52"/>
    <mergeCell ref="G52:I52"/>
    <mergeCell ref="K52:M52"/>
    <mergeCell ref="N52:P52"/>
    <mergeCell ref="Q52:S52"/>
    <mergeCell ref="AD50:AF50"/>
    <mergeCell ref="AG50:AH50"/>
    <mergeCell ref="AI50:AJ50"/>
    <mergeCell ref="B51:D51"/>
    <mergeCell ref="G51:I51"/>
    <mergeCell ref="K51:M51"/>
    <mergeCell ref="N51:P51"/>
    <mergeCell ref="Q51:S51"/>
    <mergeCell ref="T51:V51"/>
    <mergeCell ref="W51:Y51"/>
    <mergeCell ref="AD53:AF53"/>
    <mergeCell ref="AG53:AH53"/>
    <mergeCell ref="AI53:AJ53"/>
    <mergeCell ref="B54:D54"/>
    <mergeCell ref="G54:I54"/>
    <mergeCell ref="K54:M54"/>
    <mergeCell ref="N54:P54"/>
    <mergeCell ref="Q54:S54"/>
    <mergeCell ref="T54:V54"/>
    <mergeCell ref="W54:Y54"/>
    <mergeCell ref="AI52:AJ52"/>
    <mergeCell ref="B53:D53"/>
    <mergeCell ref="G53:I53"/>
    <mergeCell ref="K53:M53"/>
    <mergeCell ref="N53:P53"/>
    <mergeCell ref="Q53:S53"/>
    <mergeCell ref="T53:V53"/>
    <mergeCell ref="W53:Y53"/>
    <mergeCell ref="Z53:AA53"/>
    <mergeCell ref="AB53:AC53"/>
    <mergeCell ref="T52:V52"/>
    <mergeCell ref="W52:Y52"/>
    <mergeCell ref="Z52:AA52"/>
    <mergeCell ref="AB52:AC52"/>
    <mergeCell ref="AD52:AF52"/>
    <mergeCell ref="AG52:AH52"/>
    <mergeCell ref="AI55:AJ55"/>
    <mergeCell ref="B56:E56"/>
    <mergeCell ref="G56:J56"/>
    <mergeCell ref="K56:M56"/>
    <mergeCell ref="N56:S56"/>
    <mergeCell ref="T56:V56"/>
    <mergeCell ref="W56:AA56"/>
    <mergeCell ref="AB56:AC56"/>
    <mergeCell ref="AD56:AH56"/>
    <mergeCell ref="AI56:AJ56"/>
    <mergeCell ref="T55:V55"/>
    <mergeCell ref="W55:Y55"/>
    <mergeCell ref="Z55:AA55"/>
    <mergeCell ref="AB55:AC55"/>
    <mergeCell ref="AD55:AF55"/>
    <mergeCell ref="AG55:AH55"/>
    <mergeCell ref="Z54:AA54"/>
    <mergeCell ref="AB54:AC54"/>
    <mergeCell ref="AD54:AF54"/>
    <mergeCell ref="AG54:AH54"/>
    <mergeCell ref="AI54:AJ54"/>
    <mergeCell ref="B55:D55"/>
    <mergeCell ref="G55:I55"/>
    <mergeCell ref="K55:M55"/>
    <mergeCell ref="N55:P55"/>
    <mergeCell ref="Q55:S55"/>
    <mergeCell ref="B62:AJ62"/>
    <mergeCell ref="B63:AJ63"/>
    <mergeCell ref="B64:D64"/>
    <mergeCell ref="E64:F64"/>
    <mergeCell ref="G64:I64"/>
    <mergeCell ref="J64:M64"/>
    <mergeCell ref="N64:P64"/>
    <mergeCell ref="Q64:V64"/>
    <mergeCell ref="W64:Y64"/>
    <mergeCell ref="Z64:AC64"/>
    <mergeCell ref="AD58:AH58"/>
    <mergeCell ref="AI58:AJ58"/>
    <mergeCell ref="B59:AG59"/>
    <mergeCell ref="AH59:AJ59"/>
    <mergeCell ref="B60:AJ60"/>
    <mergeCell ref="B61:AJ61"/>
    <mergeCell ref="AB57:AC57"/>
    <mergeCell ref="AD57:AH57"/>
    <mergeCell ref="AI57:AJ57"/>
    <mergeCell ref="B58:E58"/>
    <mergeCell ref="G58:J58"/>
    <mergeCell ref="K58:M58"/>
    <mergeCell ref="N58:S58"/>
    <mergeCell ref="T58:V58"/>
    <mergeCell ref="W58:AA58"/>
    <mergeCell ref="AB58:AC58"/>
    <mergeCell ref="B57:E57"/>
    <mergeCell ref="G57:J57"/>
    <mergeCell ref="K57:M57"/>
    <mergeCell ref="N57:S57"/>
    <mergeCell ref="T57:V57"/>
    <mergeCell ref="W57:AA57"/>
    <mergeCell ref="W66:Y66"/>
    <mergeCell ref="Z66:AA66"/>
    <mergeCell ref="AB66:AC66"/>
    <mergeCell ref="AD66:AF66"/>
    <mergeCell ref="AG66:AH66"/>
    <mergeCell ref="AI66:AJ66"/>
    <mergeCell ref="AB65:AC65"/>
    <mergeCell ref="AD65:AF65"/>
    <mergeCell ref="AG65:AH65"/>
    <mergeCell ref="AI65:AJ65"/>
    <mergeCell ref="B66:D66"/>
    <mergeCell ref="G66:I66"/>
    <mergeCell ref="K66:M66"/>
    <mergeCell ref="N66:P66"/>
    <mergeCell ref="Q66:S66"/>
    <mergeCell ref="T66:V66"/>
    <mergeCell ref="AD64:AF64"/>
    <mergeCell ref="AG64:AJ64"/>
    <mergeCell ref="B65:D65"/>
    <mergeCell ref="G65:I65"/>
    <mergeCell ref="K65:M65"/>
    <mergeCell ref="N65:P65"/>
    <mergeCell ref="Q65:S65"/>
    <mergeCell ref="T65:V65"/>
    <mergeCell ref="W65:Y65"/>
    <mergeCell ref="Z65:AA65"/>
    <mergeCell ref="W68:Y68"/>
    <mergeCell ref="Z68:AA68"/>
    <mergeCell ref="AB68:AC68"/>
    <mergeCell ref="AD68:AF68"/>
    <mergeCell ref="AG68:AH68"/>
    <mergeCell ref="AI68:AJ68"/>
    <mergeCell ref="B68:D68"/>
    <mergeCell ref="G68:I68"/>
    <mergeCell ref="K68:M68"/>
    <mergeCell ref="N68:P68"/>
    <mergeCell ref="Q68:S68"/>
    <mergeCell ref="T68:V68"/>
    <mergeCell ref="W67:Y67"/>
    <mergeCell ref="Z67:AA67"/>
    <mergeCell ref="AB67:AC67"/>
    <mergeCell ref="AD67:AF67"/>
    <mergeCell ref="AG67:AH67"/>
    <mergeCell ref="AI67:AJ67"/>
    <mergeCell ref="B67:D67"/>
    <mergeCell ref="G67:I67"/>
    <mergeCell ref="K67:M67"/>
    <mergeCell ref="N67:P67"/>
    <mergeCell ref="Q67:S67"/>
    <mergeCell ref="T67:V67"/>
    <mergeCell ref="W70:Y70"/>
    <mergeCell ref="Z70:AA70"/>
    <mergeCell ref="AB70:AC70"/>
    <mergeCell ref="AD70:AF70"/>
    <mergeCell ref="AG70:AH70"/>
    <mergeCell ref="AI70:AJ70"/>
    <mergeCell ref="B70:D70"/>
    <mergeCell ref="G70:I70"/>
    <mergeCell ref="K70:M70"/>
    <mergeCell ref="N70:P70"/>
    <mergeCell ref="Q70:S70"/>
    <mergeCell ref="T70:V70"/>
    <mergeCell ref="W69:Y69"/>
    <mergeCell ref="Z69:AA69"/>
    <mergeCell ref="AB69:AC69"/>
    <mergeCell ref="AD69:AF69"/>
    <mergeCell ref="AG69:AH69"/>
    <mergeCell ref="AI69:AJ69"/>
    <mergeCell ref="B69:D69"/>
    <mergeCell ref="G69:I69"/>
    <mergeCell ref="K69:M69"/>
    <mergeCell ref="N69:P69"/>
    <mergeCell ref="Q69:S69"/>
    <mergeCell ref="T69:V69"/>
    <mergeCell ref="W72:Y72"/>
    <mergeCell ref="Z72:AA72"/>
    <mergeCell ref="AB72:AC72"/>
    <mergeCell ref="AD72:AF72"/>
    <mergeCell ref="AG72:AH72"/>
    <mergeCell ref="AI72:AJ72"/>
    <mergeCell ref="B72:D72"/>
    <mergeCell ref="G72:I72"/>
    <mergeCell ref="K72:M72"/>
    <mergeCell ref="N72:P72"/>
    <mergeCell ref="Q72:S72"/>
    <mergeCell ref="T72:V72"/>
    <mergeCell ref="W71:Y71"/>
    <mergeCell ref="Z71:AA71"/>
    <mergeCell ref="AB71:AC71"/>
    <mergeCell ref="AD71:AF71"/>
    <mergeCell ref="AG71:AH71"/>
    <mergeCell ref="AI71:AJ71"/>
    <mergeCell ref="B71:D71"/>
    <mergeCell ref="G71:I71"/>
    <mergeCell ref="K71:M71"/>
    <mergeCell ref="N71:P71"/>
    <mergeCell ref="Q71:S71"/>
    <mergeCell ref="T71:V71"/>
    <mergeCell ref="W74:Y74"/>
    <mergeCell ref="Z74:AA74"/>
    <mergeCell ref="AB74:AC74"/>
    <mergeCell ref="AD74:AF74"/>
    <mergeCell ref="AG74:AH74"/>
    <mergeCell ref="AI74:AJ74"/>
    <mergeCell ref="B74:D74"/>
    <mergeCell ref="G74:I74"/>
    <mergeCell ref="K74:M74"/>
    <mergeCell ref="N74:P74"/>
    <mergeCell ref="Q74:S74"/>
    <mergeCell ref="T74:V74"/>
    <mergeCell ref="W73:Y73"/>
    <mergeCell ref="Z73:AA73"/>
    <mergeCell ref="AB73:AC73"/>
    <mergeCell ref="AD73:AF73"/>
    <mergeCell ref="AG73:AH73"/>
    <mergeCell ref="AI73:AJ73"/>
    <mergeCell ref="B73:D73"/>
    <mergeCell ref="G73:I73"/>
    <mergeCell ref="K73:M73"/>
    <mergeCell ref="N73:P73"/>
    <mergeCell ref="Q73:S73"/>
    <mergeCell ref="T73:V73"/>
    <mergeCell ref="AB76:AC76"/>
    <mergeCell ref="AD76:AH76"/>
    <mergeCell ref="AI76:AJ76"/>
    <mergeCell ref="B77:E77"/>
    <mergeCell ref="G77:J77"/>
    <mergeCell ref="K77:M77"/>
    <mergeCell ref="N77:S77"/>
    <mergeCell ref="T77:V77"/>
    <mergeCell ref="W77:AA77"/>
    <mergeCell ref="AB77:AC77"/>
    <mergeCell ref="B76:E76"/>
    <mergeCell ref="G76:J76"/>
    <mergeCell ref="K76:M76"/>
    <mergeCell ref="N76:S76"/>
    <mergeCell ref="T76:V76"/>
    <mergeCell ref="W76:AA76"/>
    <mergeCell ref="W75:Y75"/>
    <mergeCell ref="Z75:AA75"/>
    <mergeCell ref="AB75:AC75"/>
    <mergeCell ref="AD75:AF75"/>
    <mergeCell ref="AG75:AH75"/>
    <mergeCell ref="AI75:AJ75"/>
    <mergeCell ref="B75:D75"/>
    <mergeCell ref="G75:I75"/>
    <mergeCell ref="K75:M75"/>
    <mergeCell ref="N75:P75"/>
    <mergeCell ref="Q75:S75"/>
    <mergeCell ref="T75:V75"/>
    <mergeCell ref="AI78:AJ78"/>
    <mergeCell ref="B79:AJ79"/>
    <mergeCell ref="B80:D80"/>
    <mergeCell ref="E80:F80"/>
    <mergeCell ref="G80:I80"/>
    <mergeCell ref="J80:M80"/>
    <mergeCell ref="N80:P80"/>
    <mergeCell ref="Q80:V80"/>
    <mergeCell ref="W80:Y80"/>
    <mergeCell ref="Z80:AC80"/>
    <mergeCell ref="AD77:AH77"/>
    <mergeCell ref="AI77:AJ77"/>
    <mergeCell ref="B78:E78"/>
    <mergeCell ref="G78:J78"/>
    <mergeCell ref="K78:M78"/>
    <mergeCell ref="N78:S78"/>
    <mergeCell ref="T78:V78"/>
    <mergeCell ref="W78:AA78"/>
    <mergeCell ref="AB78:AC78"/>
    <mergeCell ref="AD78:AH78"/>
    <mergeCell ref="AB81:AC81"/>
    <mergeCell ref="AD81:AF81"/>
    <mergeCell ref="AG81:AH81"/>
    <mergeCell ref="AI81:AJ81"/>
    <mergeCell ref="B82:D82"/>
    <mergeCell ref="G82:I82"/>
    <mergeCell ref="K82:M82"/>
    <mergeCell ref="N82:P82"/>
    <mergeCell ref="Q82:S82"/>
    <mergeCell ref="T82:V82"/>
    <mergeCell ref="AD80:AF80"/>
    <mergeCell ref="AG80:AJ80"/>
    <mergeCell ref="B81:D81"/>
    <mergeCell ref="G81:I81"/>
    <mergeCell ref="K81:M81"/>
    <mergeCell ref="N81:P81"/>
    <mergeCell ref="Q81:S81"/>
    <mergeCell ref="T81:V81"/>
    <mergeCell ref="W81:Y81"/>
    <mergeCell ref="Z81:AA81"/>
    <mergeCell ref="W83:Y83"/>
    <mergeCell ref="Z83:AA83"/>
    <mergeCell ref="AB83:AC83"/>
    <mergeCell ref="AD83:AF83"/>
    <mergeCell ref="AG83:AH83"/>
    <mergeCell ref="AI83:AJ83"/>
    <mergeCell ref="B83:D83"/>
    <mergeCell ref="G83:I83"/>
    <mergeCell ref="K83:M83"/>
    <mergeCell ref="N83:P83"/>
    <mergeCell ref="Q83:S83"/>
    <mergeCell ref="T83:V83"/>
    <mergeCell ref="W82:Y82"/>
    <mergeCell ref="Z82:AA82"/>
    <mergeCell ref="AB82:AC82"/>
    <mergeCell ref="AD82:AF82"/>
    <mergeCell ref="AG82:AH82"/>
    <mergeCell ref="AI82:AJ82"/>
    <mergeCell ref="W85:Y85"/>
    <mergeCell ref="Z85:AA85"/>
    <mergeCell ref="AB85:AC85"/>
    <mergeCell ref="AD85:AF85"/>
    <mergeCell ref="AG85:AH85"/>
    <mergeCell ref="AI85:AJ85"/>
    <mergeCell ref="B85:D85"/>
    <mergeCell ref="G85:I85"/>
    <mergeCell ref="K85:M85"/>
    <mergeCell ref="N85:P85"/>
    <mergeCell ref="Q85:S85"/>
    <mergeCell ref="T85:V85"/>
    <mergeCell ref="W84:Y84"/>
    <mergeCell ref="Z84:AA84"/>
    <mergeCell ref="AB84:AC84"/>
    <mergeCell ref="AD84:AF84"/>
    <mergeCell ref="AG84:AH84"/>
    <mergeCell ref="AI84:AJ84"/>
    <mergeCell ref="B84:D84"/>
    <mergeCell ref="G84:I84"/>
    <mergeCell ref="K84:M84"/>
    <mergeCell ref="N84:P84"/>
    <mergeCell ref="Q84:S84"/>
    <mergeCell ref="T84:V84"/>
    <mergeCell ref="W87:Y87"/>
    <mergeCell ref="Z87:AA87"/>
    <mergeCell ref="AB87:AC87"/>
    <mergeCell ref="AD87:AF87"/>
    <mergeCell ref="AG87:AH87"/>
    <mergeCell ref="AI87:AJ87"/>
    <mergeCell ref="B87:D87"/>
    <mergeCell ref="G87:I87"/>
    <mergeCell ref="K87:M87"/>
    <mergeCell ref="N87:P87"/>
    <mergeCell ref="Q87:S87"/>
    <mergeCell ref="T87:V87"/>
    <mergeCell ref="W86:Y86"/>
    <mergeCell ref="Z86:AA86"/>
    <mergeCell ref="AB86:AC86"/>
    <mergeCell ref="AD86:AF86"/>
    <mergeCell ref="AG86:AH86"/>
    <mergeCell ref="AI86:AJ86"/>
    <mergeCell ref="B86:D86"/>
    <mergeCell ref="G86:I86"/>
    <mergeCell ref="K86:M86"/>
    <mergeCell ref="N86:P86"/>
    <mergeCell ref="Q86:S86"/>
    <mergeCell ref="T86:V86"/>
    <mergeCell ref="W89:Y89"/>
    <mergeCell ref="Z89:AA89"/>
    <mergeCell ref="AB89:AC89"/>
    <mergeCell ref="AD89:AF89"/>
    <mergeCell ref="AG89:AH89"/>
    <mergeCell ref="AI89:AJ89"/>
    <mergeCell ref="B89:D89"/>
    <mergeCell ref="G89:I89"/>
    <mergeCell ref="K89:M89"/>
    <mergeCell ref="N89:P89"/>
    <mergeCell ref="Q89:S89"/>
    <mergeCell ref="T89:V89"/>
    <mergeCell ref="W88:Y88"/>
    <mergeCell ref="Z88:AA88"/>
    <mergeCell ref="AB88:AC88"/>
    <mergeCell ref="AD88:AF88"/>
    <mergeCell ref="AG88:AH88"/>
    <mergeCell ref="AI88:AJ88"/>
    <mergeCell ref="B88:D88"/>
    <mergeCell ref="G88:I88"/>
    <mergeCell ref="K88:M88"/>
    <mergeCell ref="N88:P88"/>
    <mergeCell ref="Q88:S88"/>
    <mergeCell ref="T88:V88"/>
    <mergeCell ref="W91:Y91"/>
    <mergeCell ref="Z91:AA91"/>
    <mergeCell ref="AB91:AC91"/>
    <mergeCell ref="AD91:AF91"/>
    <mergeCell ref="AG91:AH91"/>
    <mergeCell ref="AI91:AJ91"/>
    <mergeCell ref="B91:D91"/>
    <mergeCell ref="G91:I91"/>
    <mergeCell ref="K91:M91"/>
    <mergeCell ref="N91:P91"/>
    <mergeCell ref="Q91:S91"/>
    <mergeCell ref="T91:V91"/>
    <mergeCell ref="W90:Y90"/>
    <mergeCell ref="Z90:AA90"/>
    <mergeCell ref="AB90:AC90"/>
    <mergeCell ref="AD90:AF90"/>
    <mergeCell ref="AG90:AH90"/>
    <mergeCell ref="AI90:AJ90"/>
    <mergeCell ref="B90:D90"/>
    <mergeCell ref="G90:I90"/>
    <mergeCell ref="K90:M90"/>
    <mergeCell ref="N90:P90"/>
    <mergeCell ref="Q90:S90"/>
    <mergeCell ref="T90:V90"/>
    <mergeCell ref="AI94:AJ94"/>
    <mergeCell ref="B95:AG95"/>
    <mergeCell ref="AH95:AJ95"/>
    <mergeCell ref="B96:AJ96"/>
    <mergeCell ref="B97:AJ97"/>
    <mergeCell ref="B98:AJ98"/>
    <mergeCell ref="AD93:AH93"/>
    <mergeCell ref="AI93:AJ93"/>
    <mergeCell ref="B94:E94"/>
    <mergeCell ref="G94:J94"/>
    <mergeCell ref="K94:M94"/>
    <mergeCell ref="N94:S94"/>
    <mergeCell ref="T94:V94"/>
    <mergeCell ref="W94:AA94"/>
    <mergeCell ref="AB94:AC94"/>
    <mergeCell ref="AD94:AH94"/>
    <mergeCell ref="AB92:AC92"/>
    <mergeCell ref="AD92:AH92"/>
    <mergeCell ref="AI92:AJ92"/>
    <mergeCell ref="B93:E93"/>
    <mergeCell ref="G93:J93"/>
    <mergeCell ref="K93:M93"/>
    <mergeCell ref="N93:S93"/>
    <mergeCell ref="T93:V93"/>
    <mergeCell ref="W93:AA93"/>
    <mergeCell ref="AB93:AC93"/>
    <mergeCell ref="B92:E92"/>
    <mergeCell ref="G92:J92"/>
    <mergeCell ref="K92:M92"/>
    <mergeCell ref="N92:S92"/>
    <mergeCell ref="T92:V92"/>
    <mergeCell ref="W92:AA92"/>
    <mergeCell ref="AG100:AJ100"/>
    <mergeCell ref="B101:D101"/>
    <mergeCell ref="G101:I101"/>
    <mergeCell ref="K101:M101"/>
    <mergeCell ref="N101:P101"/>
    <mergeCell ref="Q101:S101"/>
    <mergeCell ref="T101:V101"/>
    <mergeCell ref="W101:Y101"/>
    <mergeCell ref="Z101:AA101"/>
    <mergeCell ref="AB101:AC101"/>
    <mergeCell ref="B99:AJ99"/>
    <mergeCell ref="B100:D100"/>
    <mergeCell ref="E100:F100"/>
    <mergeCell ref="G100:I100"/>
    <mergeCell ref="J100:M100"/>
    <mergeCell ref="N100:P100"/>
    <mergeCell ref="Q100:V100"/>
    <mergeCell ref="W100:Y100"/>
    <mergeCell ref="Z100:AC100"/>
    <mergeCell ref="AD100:AF100"/>
    <mergeCell ref="Z102:AA102"/>
    <mergeCell ref="AB102:AC102"/>
    <mergeCell ref="AD102:AF102"/>
    <mergeCell ref="AG102:AH102"/>
    <mergeCell ref="AI102:AJ102"/>
    <mergeCell ref="B103:D103"/>
    <mergeCell ref="G103:I103"/>
    <mergeCell ref="K103:M103"/>
    <mergeCell ref="N103:P103"/>
    <mergeCell ref="Q103:S103"/>
    <mergeCell ref="AD101:AF101"/>
    <mergeCell ref="AG101:AH101"/>
    <mergeCell ref="AI101:AJ101"/>
    <mergeCell ref="B102:D102"/>
    <mergeCell ref="G102:I102"/>
    <mergeCell ref="K102:M102"/>
    <mergeCell ref="N102:P102"/>
    <mergeCell ref="Q102:S102"/>
    <mergeCell ref="T102:V102"/>
    <mergeCell ref="W102:Y102"/>
    <mergeCell ref="AD104:AF104"/>
    <mergeCell ref="AG104:AH104"/>
    <mergeCell ref="AI104:AJ104"/>
    <mergeCell ref="B105:D105"/>
    <mergeCell ref="G105:I105"/>
    <mergeCell ref="K105:M105"/>
    <mergeCell ref="N105:P105"/>
    <mergeCell ref="Q105:S105"/>
    <mergeCell ref="T105:V105"/>
    <mergeCell ref="W105:Y105"/>
    <mergeCell ref="AI103:AJ103"/>
    <mergeCell ref="B104:D104"/>
    <mergeCell ref="G104:I104"/>
    <mergeCell ref="K104:M104"/>
    <mergeCell ref="N104:P104"/>
    <mergeCell ref="Q104:S104"/>
    <mergeCell ref="T104:V104"/>
    <mergeCell ref="W104:Y104"/>
    <mergeCell ref="Z104:AA104"/>
    <mergeCell ref="AB104:AC104"/>
    <mergeCell ref="T103:V103"/>
    <mergeCell ref="W103:Y103"/>
    <mergeCell ref="Z103:AA103"/>
    <mergeCell ref="AB103:AC103"/>
    <mergeCell ref="AD103:AF103"/>
    <mergeCell ref="AG103:AH103"/>
    <mergeCell ref="AI106:AJ106"/>
    <mergeCell ref="B107:D107"/>
    <mergeCell ref="G107:I107"/>
    <mergeCell ref="K107:M107"/>
    <mergeCell ref="N107:P107"/>
    <mergeCell ref="Q107:S107"/>
    <mergeCell ref="T107:V107"/>
    <mergeCell ref="W107:Y107"/>
    <mergeCell ref="Z107:AA107"/>
    <mergeCell ref="AB107:AC107"/>
    <mergeCell ref="T106:V106"/>
    <mergeCell ref="W106:Y106"/>
    <mergeCell ref="Z106:AA106"/>
    <mergeCell ref="AB106:AC106"/>
    <mergeCell ref="AD106:AF106"/>
    <mergeCell ref="AG106:AH106"/>
    <mergeCell ref="Z105:AA105"/>
    <mergeCell ref="AB105:AC105"/>
    <mergeCell ref="AD105:AF105"/>
    <mergeCell ref="AG105:AH105"/>
    <mergeCell ref="AI105:AJ105"/>
    <mergeCell ref="B106:D106"/>
    <mergeCell ref="G106:I106"/>
    <mergeCell ref="K106:M106"/>
    <mergeCell ref="N106:P106"/>
    <mergeCell ref="Q106:S106"/>
    <mergeCell ref="Z108:AA108"/>
    <mergeCell ref="AB108:AC108"/>
    <mergeCell ref="AD108:AF108"/>
    <mergeCell ref="AG108:AH108"/>
    <mergeCell ref="AI108:AJ108"/>
    <mergeCell ref="B109:D109"/>
    <mergeCell ref="G109:I109"/>
    <mergeCell ref="K109:M109"/>
    <mergeCell ref="N109:P109"/>
    <mergeCell ref="Q109:S109"/>
    <mergeCell ref="AD107:AF107"/>
    <mergeCell ref="AG107:AH107"/>
    <mergeCell ref="AI107:AJ107"/>
    <mergeCell ref="B108:D108"/>
    <mergeCell ref="G108:I108"/>
    <mergeCell ref="K108:M108"/>
    <mergeCell ref="N108:P108"/>
    <mergeCell ref="Q108:S108"/>
    <mergeCell ref="T108:V108"/>
    <mergeCell ref="W108:Y108"/>
    <mergeCell ref="AD110:AF110"/>
    <mergeCell ref="AG110:AH110"/>
    <mergeCell ref="AI110:AJ110"/>
    <mergeCell ref="B111:D111"/>
    <mergeCell ref="G111:I111"/>
    <mergeCell ref="K111:M111"/>
    <mergeCell ref="N111:P111"/>
    <mergeCell ref="Q111:S111"/>
    <mergeCell ref="T111:V111"/>
    <mergeCell ref="W111:Y111"/>
    <mergeCell ref="AI109:AJ109"/>
    <mergeCell ref="B110:D110"/>
    <mergeCell ref="G110:I110"/>
    <mergeCell ref="K110:M110"/>
    <mergeCell ref="N110:P110"/>
    <mergeCell ref="Q110:S110"/>
    <mergeCell ref="T110:V110"/>
    <mergeCell ref="W110:Y110"/>
    <mergeCell ref="Z110:AA110"/>
    <mergeCell ref="AB110:AC110"/>
    <mergeCell ref="T109:V109"/>
    <mergeCell ref="W109:Y109"/>
    <mergeCell ref="Z109:AA109"/>
    <mergeCell ref="AB109:AC109"/>
    <mergeCell ref="AD109:AF109"/>
    <mergeCell ref="AG109:AH109"/>
    <mergeCell ref="W112:AA112"/>
    <mergeCell ref="AB112:AC112"/>
    <mergeCell ref="AD112:AH112"/>
    <mergeCell ref="AI112:AJ112"/>
    <mergeCell ref="B113:E113"/>
    <mergeCell ref="G113:J113"/>
    <mergeCell ref="K113:M113"/>
    <mergeCell ref="N113:S113"/>
    <mergeCell ref="T113:V113"/>
    <mergeCell ref="W113:AA113"/>
    <mergeCell ref="Z111:AA111"/>
    <mergeCell ref="AB111:AC111"/>
    <mergeCell ref="AD111:AF111"/>
    <mergeCell ref="AG111:AH111"/>
    <mergeCell ref="AI111:AJ111"/>
    <mergeCell ref="B112:E112"/>
    <mergeCell ref="G112:J112"/>
    <mergeCell ref="K112:M112"/>
    <mergeCell ref="N112:S112"/>
    <mergeCell ref="T112:V112"/>
    <mergeCell ref="AD114:AH114"/>
    <mergeCell ref="AI114:AJ114"/>
    <mergeCell ref="B131:AJ131"/>
    <mergeCell ref="B132:D132"/>
    <mergeCell ref="E132:F132"/>
    <mergeCell ref="G132:I132"/>
    <mergeCell ref="J132:M132"/>
    <mergeCell ref="N132:P132"/>
    <mergeCell ref="Q132:V132"/>
    <mergeCell ref="W132:Y132"/>
    <mergeCell ref="AB113:AC113"/>
    <mergeCell ref="AD113:AH113"/>
    <mergeCell ref="AI113:AJ113"/>
    <mergeCell ref="B114:E114"/>
    <mergeCell ref="G114:J114"/>
    <mergeCell ref="K114:M114"/>
    <mergeCell ref="N114:S114"/>
    <mergeCell ref="T114:V114"/>
    <mergeCell ref="W114:AA114"/>
    <mergeCell ref="AB114:AC114"/>
    <mergeCell ref="B117:D117"/>
    <mergeCell ref="G117:I117"/>
    <mergeCell ref="K117:M117"/>
    <mergeCell ref="N117:P117"/>
    <mergeCell ref="Q117:S117"/>
    <mergeCell ref="T117:V117"/>
    <mergeCell ref="W117:Y117"/>
    <mergeCell ref="Z117:AA117"/>
    <mergeCell ref="AB117:AC117"/>
    <mergeCell ref="AD117:AF117"/>
    <mergeCell ref="AG117:AH117"/>
    <mergeCell ref="AI117:AJ117"/>
    <mergeCell ref="Z133:AA133"/>
    <mergeCell ref="AB133:AC133"/>
    <mergeCell ref="AD133:AF133"/>
    <mergeCell ref="AG133:AH133"/>
    <mergeCell ref="AI133:AJ133"/>
    <mergeCell ref="B134:D134"/>
    <mergeCell ref="G134:I134"/>
    <mergeCell ref="K134:M134"/>
    <mergeCell ref="N134:P134"/>
    <mergeCell ref="Q134:S134"/>
    <mergeCell ref="Z132:AC132"/>
    <mergeCell ref="AD132:AF132"/>
    <mergeCell ref="AG132:AJ132"/>
    <mergeCell ref="B133:D133"/>
    <mergeCell ref="G133:I133"/>
    <mergeCell ref="K133:M133"/>
    <mergeCell ref="N133:P133"/>
    <mergeCell ref="Q133:S133"/>
    <mergeCell ref="T133:V133"/>
    <mergeCell ref="W133:Y133"/>
    <mergeCell ref="AD135:AF135"/>
    <mergeCell ref="AG135:AH135"/>
    <mergeCell ref="AI135:AJ135"/>
    <mergeCell ref="B136:D136"/>
    <mergeCell ref="G136:I136"/>
    <mergeCell ref="K136:M136"/>
    <mergeCell ref="N136:P136"/>
    <mergeCell ref="Q136:S136"/>
    <mergeCell ref="T136:V136"/>
    <mergeCell ref="W136:Y136"/>
    <mergeCell ref="AI134:AJ134"/>
    <mergeCell ref="B135:D135"/>
    <mergeCell ref="G135:I135"/>
    <mergeCell ref="K135:M135"/>
    <mergeCell ref="N135:P135"/>
    <mergeCell ref="Q135:S135"/>
    <mergeCell ref="T135:V135"/>
    <mergeCell ref="W135:Y135"/>
    <mergeCell ref="Z135:AA135"/>
    <mergeCell ref="AB135:AC135"/>
    <mergeCell ref="T134:V134"/>
    <mergeCell ref="W134:Y134"/>
    <mergeCell ref="Z134:AA134"/>
    <mergeCell ref="AB134:AC134"/>
    <mergeCell ref="AD134:AF134"/>
    <mergeCell ref="AG134:AH134"/>
    <mergeCell ref="AI137:AJ137"/>
    <mergeCell ref="B138:D138"/>
    <mergeCell ref="G138:I138"/>
    <mergeCell ref="K138:M138"/>
    <mergeCell ref="N138:P138"/>
    <mergeCell ref="Q138:S138"/>
    <mergeCell ref="T138:V138"/>
    <mergeCell ref="W138:Y138"/>
    <mergeCell ref="Z138:AA138"/>
    <mergeCell ref="AB138:AC138"/>
    <mergeCell ref="T137:V137"/>
    <mergeCell ref="W137:Y137"/>
    <mergeCell ref="Z137:AA137"/>
    <mergeCell ref="AB137:AC137"/>
    <mergeCell ref="AD137:AF137"/>
    <mergeCell ref="AG137:AH137"/>
    <mergeCell ref="Z136:AA136"/>
    <mergeCell ref="AB136:AC136"/>
    <mergeCell ref="AD136:AF136"/>
    <mergeCell ref="AG136:AH136"/>
    <mergeCell ref="AI136:AJ136"/>
    <mergeCell ref="B137:D137"/>
    <mergeCell ref="G137:I137"/>
    <mergeCell ref="K137:M137"/>
    <mergeCell ref="N137:P137"/>
    <mergeCell ref="Q137:S137"/>
    <mergeCell ref="Z139:AA139"/>
    <mergeCell ref="AB139:AC139"/>
    <mergeCell ref="AD139:AF139"/>
    <mergeCell ref="AG139:AH139"/>
    <mergeCell ref="AI139:AJ139"/>
    <mergeCell ref="B140:D140"/>
    <mergeCell ref="G140:I140"/>
    <mergeCell ref="K140:M140"/>
    <mergeCell ref="N140:P140"/>
    <mergeCell ref="Q140:S140"/>
    <mergeCell ref="AD138:AF138"/>
    <mergeCell ref="AG138:AH138"/>
    <mergeCell ref="AI138:AJ138"/>
    <mergeCell ref="B139:D139"/>
    <mergeCell ref="G139:I139"/>
    <mergeCell ref="K139:M139"/>
    <mergeCell ref="N139:P139"/>
    <mergeCell ref="Q139:S139"/>
    <mergeCell ref="T139:V139"/>
    <mergeCell ref="W139:Y139"/>
    <mergeCell ref="AD141:AF141"/>
    <mergeCell ref="AG141:AH141"/>
    <mergeCell ref="AI141:AJ141"/>
    <mergeCell ref="B142:D142"/>
    <mergeCell ref="G142:I142"/>
    <mergeCell ref="K142:M142"/>
    <mergeCell ref="N142:P142"/>
    <mergeCell ref="Q142:S142"/>
    <mergeCell ref="T142:V142"/>
    <mergeCell ref="W142:Y142"/>
    <mergeCell ref="AI140:AJ140"/>
    <mergeCell ref="B141:D141"/>
    <mergeCell ref="G141:I141"/>
    <mergeCell ref="K141:M141"/>
    <mergeCell ref="N141:P141"/>
    <mergeCell ref="Q141:S141"/>
    <mergeCell ref="T141:V141"/>
    <mergeCell ref="W141:Y141"/>
    <mergeCell ref="Z141:AA141"/>
    <mergeCell ref="AB141:AC141"/>
    <mergeCell ref="T140:V140"/>
    <mergeCell ref="W140:Y140"/>
    <mergeCell ref="Z140:AA140"/>
    <mergeCell ref="AB140:AC140"/>
    <mergeCell ref="AD140:AF140"/>
    <mergeCell ref="AG140:AH140"/>
    <mergeCell ref="AI143:AJ143"/>
    <mergeCell ref="B144:E144"/>
    <mergeCell ref="G144:J144"/>
    <mergeCell ref="K144:M144"/>
    <mergeCell ref="N144:S144"/>
    <mergeCell ref="T144:V144"/>
    <mergeCell ref="W144:AA144"/>
    <mergeCell ref="AB144:AC144"/>
    <mergeCell ref="AD144:AH144"/>
    <mergeCell ref="AI144:AJ144"/>
    <mergeCell ref="T143:V143"/>
    <mergeCell ref="W143:Y143"/>
    <mergeCell ref="Z143:AA143"/>
    <mergeCell ref="AB143:AC143"/>
    <mergeCell ref="AD143:AF143"/>
    <mergeCell ref="AG143:AH143"/>
    <mergeCell ref="Z142:AA142"/>
    <mergeCell ref="AB142:AC142"/>
    <mergeCell ref="AD142:AF142"/>
    <mergeCell ref="AG142:AH142"/>
    <mergeCell ref="AI142:AJ142"/>
    <mergeCell ref="B143:D143"/>
    <mergeCell ref="G143:I143"/>
    <mergeCell ref="K143:M143"/>
    <mergeCell ref="N143:P143"/>
    <mergeCell ref="Q143:S143"/>
    <mergeCell ref="B150:AJ150"/>
    <mergeCell ref="B151:AJ151"/>
    <mergeCell ref="B152:D152"/>
    <mergeCell ref="E152:F152"/>
    <mergeCell ref="G152:I152"/>
    <mergeCell ref="J152:M152"/>
    <mergeCell ref="N152:P152"/>
    <mergeCell ref="Q152:V152"/>
    <mergeCell ref="W152:Y152"/>
    <mergeCell ref="Z152:AC152"/>
    <mergeCell ref="AD146:AH146"/>
    <mergeCell ref="AI146:AJ146"/>
    <mergeCell ref="B147:AG147"/>
    <mergeCell ref="AH147:AJ147"/>
    <mergeCell ref="B148:AJ148"/>
    <mergeCell ref="B149:AJ149"/>
    <mergeCell ref="AB145:AC145"/>
    <mergeCell ref="AD145:AH145"/>
    <mergeCell ref="AI145:AJ145"/>
    <mergeCell ref="B146:E146"/>
    <mergeCell ref="G146:J146"/>
    <mergeCell ref="K146:M146"/>
    <mergeCell ref="N146:S146"/>
    <mergeCell ref="T146:V146"/>
    <mergeCell ref="W146:AA146"/>
    <mergeCell ref="AB146:AC146"/>
    <mergeCell ref="B145:E145"/>
    <mergeCell ref="G145:J145"/>
    <mergeCell ref="K145:M145"/>
    <mergeCell ref="N145:S145"/>
    <mergeCell ref="T145:V145"/>
    <mergeCell ref="W145:AA145"/>
    <mergeCell ref="W154:Y154"/>
    <mergeCell ref="Z154:AA154"/>
    <mergeCell ref="AB154:AC154"/>
    <mergeCell ref="AD154:AF154"/>
    <mergeCell ref="AG154:AH154"/>
    <mergeCell ref="AI154:AJ154"/>
    <mergeCell ref="AB153:AC153"/>
    <mergeCell ref="AD153:AF153"/>
    <mergeCell ref="AG153:AH153"/>
    <mergeCell ref="AI153:AJ153"/>
    <mergeCell ref="B154:D154"/>
    <mergeCell ref="G154:I154"/>
    <mergeCell ref="K154:M154"/>
    <mergeCell ref="N154:P154"/>
    <mergeCell ref="Q154:S154"/>
    <mergeCell ref="T154:V154"/>
    <mergeCell ref="AD152:AF152"/>
    <mergeCell ref="AG152:AJ152"/>
    <mergeCell ref="B153:D153"/>
    <mergeCell ref="G153:I153"/>
    <mergeCell ref="K153:M153"/>
    <mergeCell ref="N153:P153"/>
    <mergeCell ref="Q153:S153"/>
    <mergeCell ref="T153:V153"/>
    <mergeCell ref="W153:Y153"/>
    <mergeCell ref="Z153:AA153"/>
    <mergeCell ref="W156:Y156"/>
    <mergeCell ref="Z156:AA156"/>
    <mergeCell ref="AB156:AC156"/>
    <mergeCell ref="AD156:AF156"/>
    <mergeCell ref="AG156:AH156"/>
    <mergeCell ref="AI156:AJ156"/>
    <mergeCell ref="B156:D156"/>
    <mergeCell ref="G156:I156"/>
    <mergeCell ref="K156:M156"/>
    <mergeCell ref="N156:P156"/>
    <mergeCell ref="Q156:S156"/>
    <mergeCell ref="T156:V156"/>
    <mergeCell ref="W155:Y155"/>
    <mergeCell ref="Z155:AA155"/>
    <mergeCell ref="AB155:AC155"/>
    <mergeCell ref="AD155:AF155"/>
    <mergeCell ref="AG155:AH155"/>
    <mergeCell ref="AI155:AJ155"/>
    <mergeCell ref="B155:D155"/>
    <mergeCell ref="G155:I155"/>
    <mergeCell ref="K155:M155"/>
    <mergeCell ref="N155:P155"/>
    <mergeCell ref="Q155:S155"/>
    <mergeCell ref="T155:V155"/>
    <mergeCell ref="W158:Y158"/>
    <mergeCell ref="Z158:AA158"/>
    <mergeCell ref="AB158:AC158"/>
    <mergeCell ref="AD158:AF158"/>
    <mergeCell ref="AG158:AH158"/>
    <mergeCell ref="AI158:AJ158"/>
    <mergeCell ref="B158:D158"/>
    <mergeCell ref="G158:I158"/>
    <mergeCell ref="K158:M158"/>
    <mergeCell ref="N158:P158"/>
    <mergeCell ref="Q158:S158"/>
    <mergeCell ref="T158:V158"/>
    <mergeCell ref="W157:Y157"/>
    <mergeCell ref="Z157:AA157"/>
    <mergeCell ref="AB157:AC157"/>
    <mergeCell ref="AD157:AF157"/>
    <mergeCell ref="AG157:AH157"/>
    <mergeCell ref="AI157:AJ157"/>
    <mergeCell ref="B157:D157"/>
    <mergeCell ref="G157:I157"/>
    <mergeCell ref="K157:M157"/>
    <mergeCell ref="N157:P157"/>
    <mergeCell ref="Q157:S157"/>
    <mergeCell ref="T157:V157"/>
    <mergeCell ref="W160:Y160"/>
    <mergeCell ref="Z160:AA160"/>
    <mergeCell ref="AB160:AC160"/>
    <mergeCell ref="AD160:AF160"/>
    <mergeCell ref="AG160:AH160"/>
    <mergeCell ref="AI160:AJ160"/>
    <mergeCell ref="B160:D160"/>
    <mergeCell ref="G160:I160"/>
    <mergeCell ref="K160:M160"/>
    <mergeCell ref="N160:P160"/>
    <mergeCell ref="Q160:S160"/>
    <mergeCell ref="T160:V160"/>
    <mergeCell ref="W159:Y159"/>
    <mergeCell ref="Z159:AA159"/>
    <mergeCell ref="AB159:AC159"/>
    <mergeCell ref="AD159:AF159"/>
    <mergeCell ref="AG159:AH159"/>
    <mergeCell ref="AI159:AJ159"/>
    <mergeCell ref="B159:D159"/>
    <mergeCell ref="G159:I159"/>
    <mergeCell ref="K159:M159"/>
    <mergeCell ref="N159:P159"/>
    <mergeCell ref="Q159:S159"/>
    <mergeCell ref="T159:V159"/>
    <mergeCell ref="W162:Y162"/>
    <mergeCell ref="Z162:AA162"/>
    <mergeCell ref="AB162:AC162"/>
    <mergeCell ref="AD162:AF162"/>
    <mergeCell ref="AG162:AH162"/>
    <mergeCell ref="AI162:AJ162"/>
    <mergeCell ref="B162:D162"/>
    <mergeCell ref="G162:I162"/>
    <mergeCell ref="K162:M162"/>
    <mergeCell ref="N162:P162"/>
    <mergeCell ref="Q162:S162"/>
    <mergeCell ref="T162:V162"/>
    <mergeCell ref="W161:Y161"/>
    <mergeCell ref="Z161:AA161"/>
    <mergeCell ref="AB161:AC161"/>
    <mergeCell ref="AD161:AF161"/>
    <mergeCell ref="AG161:AH161"/>
    <mergeCell ref="AI161:AJ161"/>
    <mergeCell ref="B161:D161"/>
    <mergeCell ref="G161:I161"/>
    <mergeCell ref="K161:M161"/>
    <mergeCell ref="N161:P161"/>
    <mergeCell ref="Q161:S161"/>
    <mergeCell ref="T161:V161"/>
    <mergeCell ref="AB164:AC164"/>
    <mergeCell ref="AD164:AH164"/>
    <mergeCell ref="AI164:AJ164"/>
    <mergeCell ref="B165:E165"/>
    <mergeCell ref="G165:J165"/>
    <mergeCell ref="K165:M165"/>
    <mergeCell ref="N165:S165"/>
    <mergeCell ref="T165:V165"/>
    <mergeCell ref="W165:AA165"/>
    <mergeCell ref="AB165:AC165"/>
    <mergeCell ref="B164:E164"/>
    <mergeCell ref="G164:J164"/>
    <mergeCell ref="K164:M164"/>
    <mergeCell ref="N164:S164"/>
    <mergeCell ref="T164:V164"/>
    <mergeCell ref="W164:AA164"/>
    <mergeCell ref="W163:Y163"/>
    <mergeCell ref="Z163:AA163"/>
    <mergeCell ref="AB163:AC163"/>
    <mergeCell ref="AD163:AF163"/>
    <mergeCell ref="AG163:AH163"/>
    <mergeCell ref="AI163:AJ163"/>
    <mergeCell ref="B163:D163"/>
    <mergeCell ref="G163:I163"/>
    <mergeCell ref="K163:M163"/>
    <mergeCell ref="N163:P163"/>
    <mergeCell ref="Q163:S163"/>
    <mergeCell ref="T163:V163"/>
    <mergeCell ref="AI166:AJ166"/>
    <mergeCell ref="B167:AJ167"/>
    <mergeCell ref="B168:D168"/>
    <mergeCell ref="E168:F168"/>
    <mergeCell ref="G168:I168"/>
    <mergeCell ref="J168:M168"/>
    <mergeCell ref="N168:P168"/>
    <mergeCell ref="Q168:V168"/>
    <mergeCell ref="W168:Y168"/>
    <mergeCell ref="Z168:AC168"/>
    <mergeCell ref="AD165:AH165"/>
    <mergeCell ref="AI165:AJ165"/>
    <mergeCell ref="B166:E166"/>
    <mergeCell ref="G166:J166"/>
    <mergeCell ref="K166:M166"/>
    <mergeCell ref="N166:S166"/>
    <mergeCell ref="T166:V166"/>
    <mergeCell ref="W166:AA166"/>
    <mergeCell ref="AB166:AC166"/>
    <mergeCell ref="AD166:AH166"/>
    <mergeCell ref="AB169:AC169"/>
    <mergeCell ref="AD169:AF169"/>
    <mergeCell ref="AG169:AH169"/>
    <mergeCell ref="AI169:AJ169"/>
    <mergeCell ref="B170:D170"/>
    <mergeCell ref="G170:I170"/>
    <mergeCell ref="K170:M170"/>
    <mergeCell ref="N170:P170"/>
    <mergeCell ref="Q170:S170"/>
    <mergeCell ref="T170:V170"/>
    <mergeCell ref="AD168:AF168"/>
    <mergeCell ref="AG168:AJ168"/>
    <mergeCell ref="B169:D169"/>
    <mergeCell ref="G169:I169"/>
    <mergeCell ref="K169:M169"/>
    <mergeCell ref="N169:P169"/>
    <mergeCell ref="Q169:S169"/>
    <mergeCell ref="T169:V169"/>
    <mergeCell ref="W169:Y169"/>
    <mergeCell ref="Z169:AA169"/>
    <mergeCell ref="W171:Y171"/>
    <mergeCell ref="Z171:AA171"/>
    <mergeCell ref="AB171:AC171"/>
    <mergeCell ref="AD171:AF171"/>
    <mergeCell ref="AG171:AH171"/>
    <mergeCell ref="AI171:AJ171"/>
    <mergeCell ref="B171:D171"/>
    <mergeCell ref="G171:I171"/>
    <mergeCell ref="K171:M171"/>
    <mergeCell ref="N171:P171"/>
    <mergeCell ref="Q171:S171"/>
    <mergeCell ref="T171:V171"/>
    <mergeCell ref="W170:Y170"/>
    <mergeCell ref="Z170:AA170"/>
    <mergeCell ref="AB170:AC170"/>
    <mergeCell ref="AD170:AF170"/>
    <mergeCell ref="AG170:AH170"/>
    <mergeCell ref="AI170:AJ170"/>
    <mergeCell ref="W173:Y173"/>
    <mergeCell ref="Z173:AA173"/>
    <mergeCell ref="AB173:AC173"/>
    <mergeCell ref="AD173:AF173"/>
    <mergeCell ref="AG173:AH173"/>
    <mergeCell ref="AI173:AJ173"/>
    <mergeCell ref="B173:D173"/>
    <mergeCell ref="G173:I173"/>
    <mergeCell ref="K173:M173"/>
    <mergeCell ref="N173:P173"/>
    <mergeCell ref="Q173:S173"/>
    <mergeCell ref="T173:V173"/>
    <mergeCell ref="W172:Y172"/>
    <mergeCell ref="Z172:AA172"/>
    <mergeCell ref="AB172:AC172"/>
    <mergeCell ref="AD172:AF172"/>
    <mergeCell ref="AG172:AH172"/>
    <mergeCell ref="AI172:AJ172"/>
    <mergeCell ref="B172:D172"/>
    <mergeCell ref="G172:I172"/>
    <mergeCell ref="K172:M172"/>
    <mergeCell ref="N172:P172"/>
    <mergeCell ref="Q172:S172"/>
    <mergeCell ref="T172:V172"/>
    <mergeCell ref="W175:Y175"/>
    <mergeCell ref="Z175:AA175"/>
    <mergeCell ref="AB175:AC175"/>
    <mergeCell ref="AD175:AF175"/>
    <mergeCell ref="AG175:AH175"/>
    <mergeCell ref="AI175:AJ175"/>
    <mergeCell ref="B175:D175"/>
    <mergeCell ref="G175:I175"/>
    <mergeCell ref="K175:M175"/>
    <mergeCell ref="N175:P175"/>
    <mergeCell ref="Q175:S175"/>
    <mergeCell ref="T175:V175"/>
    <mergeCell ref="W174:Y174"/>
    <mergeCell ref="Z174:AA174"/>
    <mergeCell ref="AB174:AC174"/>
    <mergeCell ref="AD174:AF174"/>
    <mergeCell ref="AG174:AH174"/>
    <mergeCell ref="AI174:AJ174"/>
    <mergeCell ref="B174:D174"/>
    <mergeCell ref="G174:I174"/>
    <mergeCell ref="K174:M174"/>
    <mergeCell ref="N174:P174"/>
    <mergeCell ref="Q174:S174"/>
    <mergeCell ref="T174:V174"/>
    <mergeCell ref="W177:Y177"/>
    <mergeCell ref="Z177:AA177"/>
    <mergeCell ref="AB177:AC177"/>
    <mergeCell ref="AD177:AF177"/>
    <mergeCell ref="AG177:AH177"/>
    <mergeCell ref="AI177:AJ177"/>
    <mergeCell ref="B177:D177"/>
    <mergeCell ref="G177:I177"/>
    <mergeCell ref="K177:M177"/>
    <mergeCell ref="N177:P177"/>
    <mergeCell ref="Q177:S177"/>
    <mergeCell ref="T177:V177"/>
    <mergeCell ref="W176:Y176"/>
    <mergeCell ref="Z176:AA176"/>
    <mergeCell ref="AB176:AC176"/>
    <mergeCell ref="AD176:AF176"/>
    <mergeCell ref="AG176:AH176"/>
    <mergeCell ref="AI176:AJ176"/>
    <mergeCell ref="B176:D176"/>
    <mergeCell ref="G176:I176"/>
    <mergeCell ref="K176:M176"/>
    <mergeCell ref="N176:P176"/>
    <mergeCell ref="Q176:S176"/>
    <mergeCell ref="T176:V176"/>
    <mergeCell ref="W179:Y179"/>
    <mergeCell ref="Z179:AA179"/>
    <mergeCell ref="AB179:AC179"/>
    <mergeCell ref="AD179:AF179"/>
    <mergeCell ref="AG179:AH179"/>
    <mergeCell ref="AI179:AJ179"/>
    <mergeCell ref="B179:D179"/>
    <mergeCell ref="G179:I179"/>
    <mergeCell ref="K179:M179"/>
    <mergeCell ref="N179:P179"/>
    <mergeCell ref="Q179:S179"/>
    <mergeCell ref="T179:V179"/>
    <mergeCell ref="W178:Y178"/>
    <mergeCell ref="Z178:AA178"/>
    <mergeCell ref="AB178:AC178"/>
    <mergeCell ref="AD178:AF178"/>
    <mergeCell ref="AG178:AH178"/>
    <mergeCell ref="AI178:AJ178"/>
    <mergeCell ref="B178:D178"/>
    <mergeCell ref="G178:I178"/>
    <mergeCell ref="K178:M178"/>
    <mergeCell ref="N178:P178"/>
    <mergeCell ref="Q178:S178"/>
    <mergeCell ref="T178:V178"/>
    <mergeCell ref="AI182:AJ182"/>
    <mergeCell ref="B183:AG183"/>
    <mergeCell ref="AH183:AJ183"/>
    <mergeCell ref="B184:AJ184"/>
    <mergeCell ref="B185:AJ185"/>
    <mergeCell ref="B186:AJ186"/>
    <mergeCell ref="AD181:AH181"/>
    <mergeCell ref="AI181:AJ181"/>
    <mergeCell ref="B182:E182"/>
    <mergeCell ref="G182:J182"/>
    <mergeCell ref="K182:M182"/>
    <mergeCell ref="N182:S182"/>
    <mergeCell ref="T182:V182"/>
    <mergeCell ref="W182:AA182"/>
    <mergeCell ref="AB182:AC182"/>
    <mergeCell ref="AD182:AH182"/>
    <mergeCell ref="AB180:AC180"/>
    <mergeCell ref="AD180:AH180"/>
    <mergeCell ref="AI180:AJ180"/>
    <mergeCell ref="B181:E181"/>
    <mergeCell ref="G181:J181"/>
    <mergeCell ref="K181:M181"/>
    <mergeCell ref="N181:S181"/>
    <mergeCell ref="T181:V181"/>
    <mergeCell ref="W181:AA181"/>
    <mergeCell ref="AB181:AC181"/>
    <mergeCell ref="B180:E180"/>
    <mergeCell ref="G180:J180"/>
    <mergeCell ref="K180:M180"/>
    <mergeCell ref="N180:S180"/>
    <mergeCell ref="T180:V180"/>
    <mergeCell ref="W180:AA180"/>
    <mergeCell ref="AG188:AJ188"/>
    <mergeCell ref="B189:D189"/>
    <mergeCell ref="G189:I189"/>
    <mergeCell ref="K189:M189"/>
    <mergeCell ref="N189:P189"/>
    <mergeCell ref="Q189:S189"/>
    <mergeCell ref="T189:V189"/>
    <mergeCell ref="W189:Y189"/>
    <mergeCell ref="Z189:AA189"/>
    <mergeCell ref="AB189:AC189"/>
    <mergeCell ref="B187:AJ187"/>
    <mergeCell ref="B188:D188"/>
    <mergeCell ref="E188:F188"/>
    <mergeCell ref="G188:I188"/>
    <mergeCell ref="J188:M188"/>
    <mergeCell ref="N188:P188"/>
    <mergeCell ref="Q188:V188"/>
    <mergeCell ref="W188:Y188"/>
    <mergeCell ref="Z188:AC188"/>
    <mergeCell ref="AD188:AF188"/>
    <mergeCell ref="Z190:AA190"/>
    <mergeCell ref="AB190:AC190"/>
    <mergeCell ref="AD190:AF190"/>
    <mergeCell ref="AG190:AH190"/>
    <mergeCell ref="AI190:AJ190"/>
    <mergeCell ref="B191:D191"/>
    <mergeCell ref="G191:I191"/>
    <mergeCell ref="K191:M191"/>
    <mergeCell ref="N191:P191"/>
    <mergeCell ref="Q191:S191"/>
    <mergeCell ref="AD189:AF189"/>
    <mergeCell ref="AG189:AH189"/>
    <mergeCell ref="AI189:AJ189"/>
    <mergeCell ref="B190:D190"/>
    <mergeCell ref="G190:I190"/>
    <mergeCell ref="K190:M190"/>
    <mergeCell ref="N190:P190"/>
    <mergeCell ref="Q190:S190"/>
    <mergeCell ref="T190:V190"/>
    <mergeCell ref="W190:Y190"/>
    <mergeCell ref="AD192:AF192"/>
    <mergeCell ref="AG192:AH192"/>
    <mergeCell ref="AI192:AJ192"/>
    <mergeCell ref="B193:D193"/>
    <mergeCell ref="G193:I193"/>
    <mergeCell ref="K193:M193"/>
    <mergeCell ref="N193:P193"/>
    <mergeCell ref="Q193:S193"/>
    <mergeCell ref="T193:V193"/>
    <mergeCell ref="W193:Y193"/>
    <mergeCell ref="AI191:AJ191"/>
    <mergeCell ref="B192:D192"/>
    <mergeCell ref="G192:I192"/>
    <mergeCell ref="K192:M192"/>
    <mergeCell ref="N192:P192"/>
    <mergeCell ref="Q192:S192"/>
    <mergeCell ref="T192:V192"/>
    <mergeCell ref="W192:Y192"/>
    <mergeCell ref="Z192:AA192"/>
    <mergeCell ref="AB192:AC192"/>
    <mergeCell ref="T191:V191"/>
    <mergeCell ref="W191:Y191"/>
    <mergeCell ref="Z191:AA191"/>
    <mergeCell ref="AB191:AC191"/>
    <mergeCell ref="AD191:AF191"/>
    <mergeCell ref="AG191:AH191"/>
    <mergeCell ref="AI194:AJ194"/>
    <mergeCell ref="B195:D195"/>
    <mergeCell ref="G195:I195"/>
    <mergeCell ref="K195:M195"/>
    <mergeCell ref="N195:P195"/>
    <mergeCell ref="Q195:S195"/>
    <mergeCell ref="T195:V195"/>
    <mergeCell ref="W195:Y195"/>
    <mergeCell ref="Z195:AA195"/>
    <mergeCell ref="AB195:AC195"/>
    <mergeCell ref="T194:V194"/>
    <mergeCell ref="W194:Y194"/>
    <mergeCell ref="Z194:AA194"/>
    <mergeCell ref="AB194:AC194"/>
    <mergeCell ref="AD194:AF194"/>
    <mergeCell ref="AG194:AH194"/>
    <mergeCell ref="Z193:AA193"/>
    <mergeCell ref="AB193:AC193"/>
    <mergeCell ref="AD193:AF193"/>
    <mergeCell ref="AG193:AH193"/>
    <mergeCell ref="AI193:AJ193"/>
    <mergeCell ref="B194:D194"/>
    <mergeCell ref="G194:I194"/>
    <mergeCell ref="K194:M194"/>
    <mergeCell ref="N194:P194"/>
    <mergeCell ref="Q194:S194"/>
    <mergeCell ref="Z196:AA196"/>
    <mergeCell ref="AB196:AC196"/>
    <mergeCell ref="AD196:AF196"/>
    <mergeCell ref="AG196:AH196"/>
    <mergeCell ref="AI196:AJ196"/>
    <mergeCell ref="B197:D197"/>
    <mergeCell ref="G197:I197"/>
    <mergeCell ref="K197:M197"/>
    <mergeCell ref="N197:P197"/>
    <mergeCell ref="Q197:S197"/>
    <mergeCell ref="AD195:AF195"/>
    <mergeCell ref="AG195:AH195"/>
    <mergeCell ref="AI195:AJ195"/>
    <mergeCell ref="B196:D196"/>
    <mergeCell ref="G196:I196"/>
    <mergeCell ref="K196:M196"/>
    <mergeCell ref="N196:P196"/>
    <mergeCell ref="Q196:S196"/>
    <mergeCell ref="T196:V196"/>
    <mergeCell ref="W196:Y196"/>
    <mergeCell ref="AD198:AF198"/>
    <mergeCell ref="AG198:AH198"/>
    <mergeCell ref="AI198:AJ198"/>
    <mergeCell ref="B199:D199"/>
    <mergeCell ref="G199:I199"/>
    <mergeCell ref="K199:M199"/>
    <mergeCell ref="N199:P199"/>
    <mergeCell ref="Q199:S199"/>
    <mergeCell ref="T199:V199"/>
    <mergeCell ref="W199:Y199"/>
    <mergeCell ref="AI197:AJ197"/>
    <mergeCell ref="B198:D198"/>
    <mergeCell ref="G198:I198"/>
    <mergeCell ref="K198:M198"/>
    <mergeCell ref="N198:P198"/>
    <mergeCell ref="Q198:S198"/>
    <mergeCell ref="T198:V198"/>
    <mergeCell ref="W198:Y198"/>
    <mergeCell ref="Z198:AA198"/>
    <mergeCell ref="AB198:AC198"/>
    <mergeCell ref="T197:V197"/>
    <mergeCell ref="W197:Y197"/>
    <mergeCell ref="Z197:AA197"/>
    <mergeCell ref="AB197:AC197"/>
    <mergeCell ref="AD197:AF197"/>
    <mergeCell ref="AG197:AH197"/>
    <mergeCell ref="W200:AA200"/>
    <mergeCell ref="AB200:AC200"/>
    <mergeCell ref="AD200:AH200"/>
    <mergeCell ref="AI200:AJ200"/>
    <mergeCell ref="B201:E201"/>
    <mergeCell ref="G201:J201"/>
    <mergeCell ref="K201:M201"/>
    <mergeCell ref="N201:S201"/>
    <mergeCell ref="T201:V201"/>
    <mergeCell ref="W201:AA201"/>
    <mergeCell ref="Z199:AA199"/>
    <mergeCell ref="AB199:AC199"/>
    <mergeCell ref="AD199:AF199"/>
    <mergeCell ref="AG199:AH199"/>
    <mergeCell ref="AI199:AJ199"/>
    <mergeCell ref="B200:E200"/>
    <mergeCell ref="G200:J200"/>
    <mergeCell ref="K200:M200"/>
    <mergeCell ref="N200:S200"/>
    <mergeCell ref="T200:V200"/>
    <mergeCell ref="AD202:AH202"/>
    <mergeCell ref="AI202:AJ202"/>
    <mergeCell ref="B203:AJ203"/>
    <mergeCell ref="B204:D204"/>
    <mergeCell ref="E204:F204"/>
    <mergeCell ref="G204:I204"/>
    <mergeCell ref="J204:M204"/>
    <mergeCell ref="N204:P204"/>
    <mergeCell ref="Q204:V204"/>
    <mergeCell ref="W204:Y204"/>
    <mergeCell ref="AB201:AC201"/>
    <mergeCell ref="AD201:AH201"/>
    <mergeCell ref="AI201:AJ201"/>
    <mergeCell ref="B202:E202"/>
    <mergeCell ref="G202:J202"/>
    <mergeCell ref="K202:M202"/>
    <mergeCell ref="N202:S202"/>
    <mergeCell ref="T202:V202"/>
    <mergeCell ref="W202:AA202"/>
    <mergeCell ref="AB202:AC202"/>
    <mergeCell ref="Z205:AA205"/>
    <mergeCell ref="AB205:AC205"/>
    <mergeCell ref="AD205:AF205"/>
    <mergeCell ref="AG205:AH205"/>
    <mergeCell ref="AI205:AJ205"/>
    <mergeCell ref="B206:D206"/>
    <mergeCell ref="G206:I206"/>
    <mergeCell ref="K206:M206"/>
    <mergeCell ref="N206:P206"/>
    <mergeCell ref="Q206:S206"/>
    <mergeCell ref="Z204:AC204"/>
    <mergeCell ref="AD204:AF204"/>
    <mergeCell ref="AG204:AJ204"/>
    <mergeCell ref="B205:D205"/>
    <mergeCell ref="G205:I205"/>
    <mergeCell ref="K205:M205"/>
    <mergeCell ref="N205:P205"/>
    <mergeCell ref="Q205:S205"/>
    <mergeCell ref="T205:V205"/>
    <mergeCell ref="W205:Y205"/>
    <mergeCell ref="AD207:AF207"/>
    <mergeCell ref="AG207:AH207"/>
    <mergeCell ref="AI207:AJ207"/>
    <mergeCell ref="B208:D208"/>
    <mergeCell ref="G208:I208"/>
    <mergeCell ref="K208:M208"/>
    <mergeCell ref="N208:P208"/>
    <mergeCell ref="Q208:S208"/>
    <mergeCell ref="T208:V208"/>
    <mergeCell ref="W208:Y208"/>
    <mergeCell ref="AI206:AJ206"/>
    <mergeCell ref="B207:D207"/>
    <mergeCell ref="G207:I207"/>
    <mergeCell ref="K207:M207"/>
    <mergeCell ref="N207:P207"/>
    <mergeCell ref="Q207:S207"/>
    <mergeCell ref="T207:V207"/>
    <mergeCell ref="W207:Y207"/>
    <mergeCell ref="Z207:AA207"/>
    <mergeCell ref="AB207:AC207"/>
    <mergeCell ref="T206:V206"/>
    <mergeCell ref="W206:Y206"/>
    <mergeCell ref="Z206:AA206"/>
    <mergeCell ref="AB206:AC206"/>
    <mergeCell ref="AD206:AF206"/>
    <mergeCell ref="AG206:AH206"/>
    <mergeCell ref="AI209:AJ209"/>
    <mergeCell ref="B210:D210"/>
    <mergeCell ref="G210:I210"/>
    <mergeCell ref="K210:M210"/>
    <mergeCell ref="N210:P210"/>
    <mergeCell ref="Q210:S210"/>
    <mergeCell ref="T210:V210"/>
    <mergeCell ref="W210:Y210"/>
    <mergeCell ref="Z210:AA210"/>
    <mergeCell ref="AB210:AC210"/>
    <mergeCell ref="T209:V209"/>
    <mergeCell ref="W209:Y209"/>
    <mergeCell ref="Z209:AA209"/>
    <mergeCell ref="AB209:AC209"/>
    <mergeCell ref="AD209:AF209"/>
    <mergeCell ref="AG209:AH209"/>
    <mergeCell ref="Z208:AA208"/>
    <mergeCell ref="AB208:AC208"/>
    <mergeCell ref="AD208:AF208"/>
    <mergeCell ref="AG208:AH208"/>
    <mergeCell ref="AI208:AJ208"/>
    <mergeCell ref="B209:D209"/>
    <mergeCell ref="G209:I209"/>
    <mergeCell ref="K209:M209"/>
    <mergeCell ref="N209:P209"/>
    <mergeCell ref="Q209:S209"/>
    <mergeCell ref="Z211:AA211"/>
    <mergeCell ref="AB211:AC211"/>
    <mergeCell ref="AD211:AF211"/>
    <mergeCell ref="AG211:AH211"/>
    <mergeCell ref="AI211:AJ211"/>
    <mergeCell ref="B212:D212"/>
    <mergeCell ref="G212:I212"/>
    <mergeCell ref="K212:M212"/>
    <mergeCell ref="N212:P212"/>
    <mergeCell ref="Q212:S212"/>
    <mergeCell ref="AD210:AF210"/>
    <mergeCell ref="AG210:AH210"/>
    <mergeCell ref="AI210:AJ210"/>
    <mergeCell ref="B211:D211"/>
    <mergeCell ref="G211:I211"/>
    <mergeCell ref="K211:M211"/>
    <mergeCell ref="N211:P211"/>
    <mergeCell ref="Q211:S211"/>
    <mergeCell ref="T211:V211"/>
    <mergeCell ref="W211:Y211"/>
    <mergeCell ref="AD213:AF213"/>
    <mergeCell ref="AG213:AH213"/>
    <mergeCell ref="AI213:AJ213"/>
    <mergeCell ref="B214:D214"/>
    <mergeCell ref="G214:I214"/>
    <mergeCell ref="K214:M214"/>
    <mergeCell ref="N214:P214"/>
    <mergeCell ref="Q214:S214"/>
    <mergeCell ref="T214:V214"/>
    <mergeCell ref="W214:Y214"/>
    <mergeCell ref="AI212:AJ212"/>
    <mergeCell ref="B213:D213"/>
    <mergeCell ref="G213:I213"/>
    <mergeCell ref="K213:M213"/>
    <mergeCell ref="N213:P213"/>
    <mergeCell ref="Q213:S213"/>
    <mergeCell ref="T213:V213"/>
    <mergeCell ref="W213:Y213"/>
    <mergeCell ref="Z213:AA213"/>
    <mergeCell ref="AB213:AC213"/>
    <mergeCell ref="T212:V212"/>
    <mergeCell ref="W212:Y212"/>
    <mergeCell ref="Z212:AA212"/>
    <mergeCell ref="AB212:AC212"/>
    <mergeCell ref="AD212:AF212"/>
    <mergeCell ref="AG212:AH212"/>
    <mergeCell ref="AI215:AJ215"/>
    <mergeCell ref="B216:E216"/>
    <mergeCell ref="G216:J216"/>
    <mergeCell ref="K216:M216"/>
    <mergeCell ref="N216:S216"/>
    <mergeCell ref="T216:V216"/>
    <mergeCell ref="W216:AA216"/>
    <mergeCell ref="AB216:AC216"/>
    <mergeCell ref="AD216:AH216"/>
    <mergeCell ref="AI216:AJ216"/>
    <mergeCell ref="T215:V215"/>
    <mergeCell ref="W215:Y215"/>
    <mergeCell ref="Z215:AA215"/>
    <mergeCell ref="AB215:AC215"/>
    <mergeCell ref="AD215:AF215"/>
    <mergeCell ref="AG215:AH215"/>
    <mergeCell ref="Z214:AA214"/>
    <mergeCell ref="AB214:AC214"/>
    <mergeCell ref="AD214:AF214"/>
    <mergeCell ref="AG214:AH214"/>
    <mergeCell ref="AI214:AJ214"/>
    <mergeCell ref="B215:D215"/>
    <mergeCell ref="G215:I215"/>
    <mergeCell ref="K215:M215"/>
    <mergeCell ref="N215:P215"/>
    <mergeCell ref="Q215:S215"/>
    <mergeCell ref="A222:AK226"/>
    <mergeCell ref="A228:AK228"/>
    <mergeCell ref="E230:I230"/>
    <mergeCell ref="J230:AG230"/>
    <mergeCell ref="J232:Z233"/>
    <mergeCell ref="J234:U234"/>
    <mergeCell ref="V234:Z234"/>
    <mergeCell ref="AD218:AH218"/>
    <mergeCell ref="AI218:AJ218"/>
    <mergeCell ref="B219:AG219"/>
    <mergeCell ref="AH219:AJ219"/>
    <mergeCell ref="B220:T220"/>
    <mergeCell ref="V220:AJ220"/>
    <mergeCell ref="AB217:AC217"/>
    <mergeCell ref="AD217:AH217"/>
    <mergeCell ref="AI217:AJ217"/>
    <mergeCell ref="B218:E218"/>
    <mergeCell ref="G218:J218"/>
    <mergeCell ref="K218:M218"/>
    <mergeCell ref="N218:S218"/>
    <mergeCell ref="T218:V218"/>
    <mergeCell ref="W218:AA218"/>
    <mergeCell ref="AB218:AC218"/>
    <mergeCell ref="B217:E217"/>
    <mergeCell ref="G217:J217"/>
    <mergeCell ref="K217:M217"/>
    <mergeCell ref="N217:S217"/>
    <mergeCell ref="T217:V217"/>
    <mergeCell ref="W217:AA217"/>
    <mergeCell ref="J246:Z246"/>
    <mergeCell ref="J247:U248"/>
    <mergeCell ref="V247:Z248"/>
    <mergeCell ref="J243:U243"/>
    <mergeCell ref="V243:Z243"/>
    <mergeCell ref="J244:U244"/>
    <mergeCell ref="V244:Z244"/>
    <mergeCell ref="J245:U245"/>
    <mergeCell ref="V245:Z245"/>
    <mergeCell ref="J239:Z239"/>
    <mergeCell ref="J240:U240"/>
    <mergeCell ref="V240:Z240"/>
    <mergeCell ref="J241:U241"/>
    <mergeCell ref="V241:Z241"/>
    <mergeCell ref="J242:U242"/>
    <mergeCell ref="V242:Z242"/>
    <mergeCell ref="J235:Z235"/>
    <mergeCell ref="J236:U236"/>
    <mergeCell ref="V236:Z236"/>
    <mergeCell ref="J237:U237"/>
    <mergeCell ref="V237:Z237"/>
    <mergeCell ref="J238:U238"/>
    <mergeCell ref="V238:Z238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82" firstPageNumber="0" fitToHeight="0" orientation="portrait" horizontalDpi="300" verticalDpi="300" r:id="rId1"/>
  <headerFooter alignWithMargins="0">
    <oddHeader>&amp;R&amp;P</oddHeader>
  </headerFooter>
  <rowBreaks count="4" manualBreakCount="4">
    <brk id="59" max="36" man="1"/>
    <brk id="95" max="36" man="1"/>
    <brk id="147" max="36" man="1"/>
    <brk id="220" max="3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tab_gua!$A$1:$A$3</xm:f>
          </x14:formula1>
          <xm:sqref>B19:I21</xm:sqref>
        </x14:dataValidation>
        <x14:dataValidation type="list" allowBlank="1" showInputMessage="1" showErrorMessage="1">
          <x14:formula1>
            <xm:f>tab_gua!$A$5:$A$6</xm:f>
          </x14:formula1>
          <xm:sqref>AG19:AH20</xm:sqref>
        </x14:dataValidation>
        <x14:dataValidation type="list" allowBlank="1" showInputMessage="1" showErrorMessage="1">
          <x14:formula1>
            <xm:f>tab_gua!$A$8:$A$33</xm:f>
          </x14:formula1>
          <xm:sqref>R21:AG21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="130" zoomScaleNormal="130" workbookViewId="0">
      <selection activeCell="N13" sqref="N13"/>
    </sheetView>
  </sheetViews>
  <sheetFormatPr defaultRowHeight="12.75" x14ac:dyDescent="0.2"/>
  <cols>
    <col min="1" max="1" width="60.7109375" bestFit="1" customWidth="1"/>
    <col min="2" max="2" width="7.5703125" customWidth="1"/>
    <col min="3" max="3" width="5.28515625" style="1" customWidth="1"/>
    <col min="4" max="4" width="3.7109375" style="1" customWidth="1"/>
    <col min="5" max="5" width="5.7109375" style="1" customWidth="1"/>
    <col min="6" max="6" width="7.28515625" style="1" bestFit="1" customWidth="1"/>
    <col min="7" max="7" width="3.85546875" style="1" customWidth="1"/>
    <col min="8" max="11" width="3.7109375" style="1" customWidth="1"/>
    <col min="12" max="12" width="4" style="1" customWidth="1"/>
    <col min="13" max="13" width="3.7109375" style="1" customWidth="1"/>
    <col min="14" max="14" width="4.85546875" style="1" customWidth="1"/>
    <col min="15" max="15" width="3.7109375" style="1" customWidth="1"/>
    <col min="16" max="16" width="4.28515625" style="1" customWidth="1"/>
    <col min="17" max="17" width="3.28515625" style="1" customWidth="1"/>
    <col min="18" max="18" width="4.140625" style="1" customWidth="1"/>
    <col min="19" max="19" width="3.5703125" style="1" customWidth="1"/>
    <col min="20" max="20" width="4.140625" style="1" customWidth="1"/>
    <col min="21" max="21" width="3.5703125" style="1" customWidth="1"/>
    <col min="22" max="22" width="4.140625" style="1" customWidth="1"/>
    <col min="23" max="23" width="3.5703125" style="1" customWidth="1"/>
    <col min="24" max="26" width="4.140625" style="1" customWidth="1"/>
    <col min="27" max="27" width="5.140625" style="1" customWidth="1"/>
    <col min="28" max="28" width="4" style="1" customWidth="1"/>
    <col min="29" max="31" width="3.7109375" style="1" customWidth="1"/>
    <col min="32" max="36" width="3.7109375" customWidth="1"/>
  </cols>
  <sheetData>
    <row r="1" spans="1:2" x14ac:dyDescent="0.2">
      <c r="A1" t="s">
        <v>60</v>
      </c>
    </row>
    <row r="2" spans="1:2" x14ac:dyDescent="0.2">
      <c r="A2" t="s">
        <v>88</v>
      </c>
    </row>
    <row r="3" spans="1:2" s="1" customFormat="1" x14ac:dyDescent="0.2">
      <c r="A3" s="35" t="s">
        <v>64</v>
      </c>
      <c r="B3"/>
    </row>
    <row r="4" spans="1:2" s="1" customFormat="1" x14ac:dyDescent="0.2">
      <c r="A4" s="3"/>
      <c r="B4" s="3"/>
    </row>
    <row r="5" spans="1:2" s="1" customFormat="1" x14ac:dyDescent="0.2">
      <c r="A5" t="s">
        <v>19</v>
      </c>
      <c r="B5"/>
    </row>
    <row r="6" spans="1:2" s="1" customFormat="1" x14ac:dyDescent="0.2">
      <c r="A6" t="s">
        <v>13</v>
      </c>
      <c r="B6"/>
    </row>
    <row r="7" spans="1:2" s="1" customFormat="1" x14ac:dyDescent="0.2">
      <c r="A7" s="3"/>
      <c r="B7" s="3"/>
    </row>
    <row r="8" spans="1:2" s="1" customFormat="1" x14ac:dyDescent="0.2">
      <c r="A8" t="s">
        <v>61</v>
      </c>
      <c r="B8" s="2">
        <v>0</v>
      </c>
    </row>
    <row r="9" spans="1:2" s="1" customFormat="1" x14ac:dyDescent="0.2">
      <c r="A9" t="s">
        <v>20</v>
      </c>
      <c r="B9" s="2">
        <v>0.25</v>
      </c>
    </row>
    <row r="10" spans="1:2" s="1" customFormat="1" x14ac:dyDescent="0.2">
      <c r="A10" t="s">
        <v>21</v>
      </c>
      <c r="B10" s="2">
        <v>0.28000000000000003</v>
      </c>
    </row>
    <row r="11" spans="1:2" s="1" customFormat="1" x14ac:dyDescent="0.2">
      <c r="A11" t="s">
        <v>22</v>
      </c>
      <c r="B11" s="2">
        <v>0.3</v>
      </c>
    </row>
    <row r="12" spans="1:2" s="1" customFormat="1" x14ac:dyDescent="0.2">
      <c r="A12" t="s">
        <v>23</v>
      </c>
      <c r="B12" s="2">
        <v>0.25</v>
      </c>
    </row>
    <row r="13" spans="1:2" s="1" customFormat="1" x14ac:dyDescent="0.2">
      <c r="A13" t="s">
        <v>24</v>
      </c>
      <c r="B13" s="2">
        <v>0.28000000000000003</v>
      </c>
    </row>
    <row r="14" spans="1:2" s="1" customFormat="1" x14ac:dyDescent="0.2">
      <c r="A14" t="s">
        <v>25</v>
      </c>
      <c r="B14" s="2">
        <v>0.3</v>
      </c>
    </row>
    <row r="15" spans="1:2" s="1" customFormat="1" x14ac:dyDescent="0.2">
      <c r="A15" t="s">
        <v>26</v>
      </c>
      <c r="B15" s="2">
        <v>0.3</v>
      </c>
    </row>
    <row r="16" spans="1:2" s="1" customFormat="1" x14ac:dyDescent="0.2">
      <c r="A16" t="s">
        <v>27</v>
      </c>
      <c r="B16" s="2">
        <v>0.25</v>
      </c>
    </row>
    <row r="17" spans="1:2" s="1" customFormat="1" x14ac:dyDescent="0.2">
      <c r="A17" t="s">
        <v>28</v>
      </c>
      <c r="B17" s="2">
        <v>0.28000000000000003</v>
      </c>
    </row>
    <row r="18" spans="1:2" s="1" customFormat="1" x14ac:dyDescent="0.2">
      <c r="A18" t="s">
        <v>29</v>
      </c>
      <c r="B18" s="2">
        <v>0.3</v>
      </c>
    </row>
    <row r="19" spans="1:2" s="1" customFormat="1" x14ac:dyDescent="0.2">
      <c r="A19" t="s">
        <v>30</v>
      </c>
      <c r="B19" s="2">
        <v>0.3</v>
      </c>
    </row>
    <row r="20" spans="1:2" s="1" customFormat="1" x14ac:dyDescent="0.2">
      <c r="A20" t="s">
        <v>31</v>
      </c>
      <c r="B20" s="2">
        <v>0.3</v>
      </c>
    </row>
    <row r="21" spans="1:2" s="1" customFormat="1" x14ac:dyDescent="0.2">
      <c r="A21" t="s">
        <v>32</v>
      </c>
      <c r="B21" s="2">
        <v>0.3</v>
      </c>
    </row>
    <row r="22" spans="1:2" s="1" customFormat="1" x14ac:dyDescent="0.2">
      <c r="A22" t="s">
        <v>33</v>
      </c>
      <c r="B22" s="2">
        <v>0.3</v>
      </c>
    </row>
    <row r="23" spans="1:2" s="1" customFormat="1" x14ac:dyDescent="0.2">
      <c r="A23" t="s">
        <v>34</v>
      </c>
      <c r="B23" s="2">
        <v>0.3</v>
      </c>
    </row>
    <row r="24" spans="1:2" s="1" customFormat="1" x14ac:dyDescent="0.2">
      <c r="A24" t="s">
        <v>35</v>
      </c>
      <c r="B24" s="2">
        <v>0.3</v>
      </c>
    </row>
    <row r="25" spans="1:2" s="1" customFormat="1" x14ac:dyDescent="0.2">
      <c r="A25" t="s">
        <v>36</v>
      </c>
      <c r="B25" s="2">
        <v>0.3</v>
      </c>
    </row>
    <row r="26" spans="1:2" s="1" customFormat="1" x14ac:dyDescent="0.2">
      <c r="A26" t="s">
        <v>37</v>
      </c>
      <c r="B26" s="2">
        <v>0.25</v>
      </c>
    </row>
    <row r="27" spans="1:2" s="1" customFormat="1" x14ac:dyDescent="0.2">
      <c r="A27" t="s">
        <v>38</v>
      </c>
      <c r="B27" s="2">
        <v>0.25</v>
      </c>
    </row>
    <row r="28" spans="1:2" s="1" customFormat="1" x14ac:dyDescent="0.2">
      <c r="A28" t="s">
        <v>39</v>
      </c>
      <c r="B28" s="2">
        <v>0.25</v>
      </c>
    </row>
    <row r="29" spans="1:2" s="1" customFormat="1" x14ac:dyDescent="0.2">
      <c r="A29" t="s">
        <v>40</v>
      </c>
      <c r="B29" s="2">
        <v>0.28000000000000003</v>
      </c>
    </row>
    <row r="30" spans="1:2" s="1" customFormat="1" x14ac:dyDescent="0.2">
      <c r="A30" t="s">
        <v>41</v>
      </c>
      <c r="B30" s="2">
        <v>0.3</v>
      </c>
    </row>
    <row r="31" spans="1:2" s="1" customFormat="1" x14ac:dyDescent="0.2">
      <c r="A31" t="s">
        <v>42</v>
      </c>
      <c r="B31" s="2">
        <v>0.25</v>
      </c>
    </row>
    <row r="32" spans="1:2" s="1" customFormat="1" x14ac:dyDescent="0.2">
      <c r="A32" t="s">
        <v>43</v>
      </c>
      <c r="B32" s="2">
        <v>0.28000000000000003</v>
      </c>
    </row>
    <row r="33" spans="1:2" s="1" customFormat="1" x14ac:dyDescent="0.2">
      <c r="A33" t="s">
        <v>81</v>
      </c>
      <c r="B33" s="2">
        <v>0.3</v>
      </c>
    </row>
    <row r="34" spans="1:2" s="1" customFormat="1" x14ac:dyDescent="0.2">
      <c r="A34" s="3"/>
      <c r="B34" s="3"/>
    </row>
    <row r="35" spans="1:2" s="1" customFormat="1" x14ac:dyDescent="0.2">
      <c r="A35"/>
      <c r="B35" s="2"/>
    </row>
    <row r="36" spans="1:2" s="1" customFormat="1" x14ac:dyDescent="0.2">
      <c r="A36"/>
      <c r="B36" s="2"/>
    </row>
    <row r="37" spans="1:2" s="1" customFormat="1" x14ac:dyDescent="0.2">
      <c r="A37"/>
      <c r="B37" s="2"/>
    </row>
    <row r="38" spans="1:2" s="1" customFormat="1" x14ac:dyDescent="0.2">
      <c r="A38"/>
      <c r="B38" s="2"/>
    </row>
    <row r="39" spans="1:2" s="1" customFormat="1" x14ac:dyDescent="0.2">
      <c r="A39"/>
      <c r="B39" s="2"/>
    </row>
    <row r="40" spans="1:2" s="1" customFormat="1" x14ac:dyDescent="0.2">
      <c r="A40"/>
      <c r="B40" s="2"/>
    </row>
    <row r="41" spans="1:2" s="1" customFormat="1" x14ac:dyDescent="0.2">
      <c r="A41"/>
      <c r="B41" s="2"/>
    </row>
    <row r="42" spans="1:2" s="1" customFormat="1" x14ac:dyDescent="0.2">
      <c r="A42"/>
      <c r="B42" s="2"/>
    </row>
    <row r="43" spans="1:2" s="1" customFormat="1" x14ac:dyDescent="0.2">
      <c r="A43"/>
      <c r="B43" s="2"/>
    </row>
    <row r="44" spans="1:2" s="1" customFormat="1" x14ac:dyDescent="0.2">
      <c r="A44"/>
      <c r="B44" s="2"/>
    </row>
    <row r="45" spans="1:2" s="1" customFormat="1" x14ac:dyDescent="0.2">
      <c r="A45"/>
      <c r="B45" s="2"/>
    </row>
    <row r="46" spans="1:2" s="1" customFormat="1" x14ac:dyDescent="0.2">
      <c r="A46"/>
      <c r="B46" s="2"/>
    </row>
    <row r="47" spans="1:2" s="1" customFormat="1" x14ac:dyDescent="0.2">
      <c r="A47"/>
      <c r="B47" s="2"/>
    </row>
    <row r="48" spans="1:2" s="1" customFormat="1" x14ac:dyDescent="0.2">
      <c r="A48"/>
      <c r="B48" s="2"/>
    </row>
    <row r="49" spans="1:2" s="1" customFormat="1" x14ac:dyDescent="0.2">
      <c r="A49"/>
      <c r="B49" s="2"/>
    </row>
    <row r="50" spans="1:2" s="1" customFormat="1" x14ac:dyDescent="0.2">
      <c r="A50"/>
      <c r="B50" s="2"/>
    </row>
    <row r="51" spans="1:2" s="1" customFormat="1" x14ac:dyDescent="0.2">
      <c r="A51"/>
      <c r="B51" s="2"/>
    </row>
    <row r="52" spans="1:2" s="1" customFormat="1" x14ac:dyDescent="0.2">
      <c r="A52"/>
      <c r="B52" s="2"/>
    </row>
    <row r="53" spans="1:2" s="1" customFormat="1" x14ac:dyDescent="0.2">
      <c r="A53"/>
      <c r="B53" s="2"/>
    </row>
    <row r="54" spans="1:2" s="1" customFormat="1" x14ac:dyDescent="0.2">
      <c r="A54"/>
      <c r="B54" s="2"/>
    </row>
    <row r="55" spans="1:2" s="1" customFormat="1" x14ac:dyDescent="0.2">
      <c r="A55"/>
      <c r="B55" s="2"/>
    </row>
    <row r="56" spans="1:2" s="1" customFormat="1" x14ac:dyDescent="0.2">
      <c r="A56"/>
      <c r="B56" s="2"/>
    </row>
    <row r="57" spans="1:2" s="1" customFormat="1" x14ac:dyDescent="0.2">
      <c r="A57"/>
      <c r="B57" s="2"/>
    </row>
    <row r="58" spans="1:2" s="1" customFormat="1" x14ac:dyDescent="0.2">
      <c r="A58"/>
      <c r="B58" s="2"/>
    </row>
    <row r="59" spans="1:2" s="1" customFormat="1" x14ac:dyDescent="0.2">
      <c r="A59"/>
      <c r="B59" s="2"/>
    </row>
    <row r="60" spans="1:2" s="1" customFormat="1" x14ac:dyDescent="0.2">
      <c r="A60"/>
      <c r="B60" s="2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6</vt:i4>
      </vt:variant>
    </vt:vector>
  </HeadingPairs>
  <TitlesOfParts>
    <vt:vector size="18" baseType="lpstr">
      <vt:lpstr>AMM</vt:lpstr>
      <vt:lpstr>TEC</vt:lpstr>
      <vt:lpstr>CUO</vt:lpstr>
      <vt:lpstr>COLL</vt:lpstr>
      <vt:lpstr>tab_coll</vt:lpstr>
      <vt:lpstr>AZ_AGR</vt:lpstr>
      <vt:lpstr>tab_az_agr</vt:lpstr>
      <vt:lpstr>GUA</vt:lpstr>
      <vt:lpstr>tab_gua</vt:lpstr>
      <vt:lpstr>tab_tec</vt:lpstr>
      <vt:lpstr>tab_cuo</vt:lpstr>
      <vt:lpstr>tab_amm</vt:lpstr>
      <vt:lpstr>AMM!Area_stampa</vt:lpstr>
      <vt:lpstr>AZ_AGR!Area_stampa</vt:lpstr>
      <vt:lpstr>COLL!Area_stampa</vt:lpstr>
      <vt:lpstr>CUO!Area_stampa</vt:lpstr>
      <vt:lpstr>GUA!Area_stampa</vt:lpstr>
      <vt:lpstr>TEC!Area_stampa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2021-03-28T19:49:45Z</cp:lastPrinted>
  <dcterms:created xsi:type="dcterms:W3CDTF">2021-03-21T19:28:37Z</dcterms:created>
  <dcterms:modified xsi:type="dcterms:W3CDTF">2021-04-06T16:13:57Z</dcterms:modified>
</cp:coreProperties>
</file>